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timbaumgartner/Desktop/Metropol Audit/fhoch3/FF_Starter_Kit/Finished/"/>
    </mc:Choice>
  </mc:AlternateContent>
  <xr:revisionPtr revIDLastSave="0" documentId="13_ncr:1_{F03E28D4-E889-CC43-AD2B-3BE7DA95097D}" xr6:coauthVersionLast="47" xr6:coauthVersionMax="47" xr10:uidLastSave="{00000000-0000-0000-0000-000000000000}"/>
  <bookViews>
    <workbookView xWindow="29400" yWindow="600" windowWidth="38400" windowHeight="21000" tabRatio="500" activeTab="1" xr2:uid="{00000000-000D-0000-FFFF-FFFF00000000}"/>
  </bookViews>
  <sheets>
    <sheet name="Starte hier" sheetId="1" r:id="rId1"/>
    <sheet name="Jahresübersicht" sheetId="2" r:id="rId2"/>
    <sheet name="Januar" sheetId="3" r:id="rId3"/>
    <sheet name="Februar" sheetId="4" r:id="rId4"/>
    <sheet name="März" sheetId="5" r:id="rId5"/>
    <sheet name="April" sheetId="6" r:id="rId6"/>
    <sheet name="Mai" sheetId="7" r:id="rId7"/>
    <sheet name="Juni" sheetId="8" r:id="rId8"/>
    <sheet name="Juli" sheetId="9" r:id="rId9"/>
    <sheet name="August" sheetId="10" r:id="rId10"/>
    <sheet name="September" sheetId="11" r:id="rId11"/>
    <sheet name="Oktober" sheetId="12" r:id="rId12"/>
    <sheet name="November" sheetId="13" r:id="rId13"/>
    <sheet name="Dezember" sheetId="14" r:id="rId14"/>
  </sheets>
  <definedNames>
    <definedName name="_xlnm.Print_Area" localSheetId="5">April!$A$1:$K$142</definedName>
    <definedName name="_xlnm.Print_Area" localSheetId="9">August!$A$1:$K$142</definedName>
    <definedName name="_xlnm.Print_Area" localSheetId="13">Dezember!$A$1:$K$142</definedName>
    <definedName name="_xlnm.Print_Area" localSheetId="3">Februar!$A$1:$K$142</definedName>
    <definedName name="_xlnm.Print_Area" localSheetId="1">Jahresübersicht!$A$1:$K$39</definedName>
    <definedName name="_xlnm.Print_Area" localSheetId="2">Januar!$A$1:$K$145</definedName>
    <definedName name="_xlnm.Print_Area" localSheetId="8">Juli!$A$1:$K$142</definedName>
    <definedName name="_xlnm.Print_Area" localSheetId="7">Juni!$A$1:$K$142</definedName>
    <definedName name="_xlnm.Print_Area" localSheetId="6">Mai!$A$1:$K$142</definedName>
    <definedName name="_xlnm.Print_Area" localSheetId="4">März!$A$1:$K$142</definedName>
    <definedName name="_xlnm.Print_Area" localSheetId="12">November!$A$1:$K$142</definedName>
    <definedName name="_xlnm.Print_Area" localSheetId="11">Oktober!$A$1:$K$142</definedName>
    <definedName name="_xlnm.Print_Area" localSheetId="10">September!$A$1:$K$142</definedName>
    <definedName name="_xlnm.Print_Area" localSheetId="0">'Starte hier'!$A$1:$K$38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41" i="14" l="1"/>
  <c r="D15" i="14" s="1"/>
  <c r="C141" i="14"/>
  <c r="E141" i="14" s="1"/>
  <c r="E140" i="14"/>
  <c r="E139" i="14"/>
  <c r="E138" i="14"/>
  <c r="E137" i="14"/>
  <c r="E136" i="14"/>
  <c r="E135" i="14"/>
  <c r="E134" i="14"/>
  <c r="D131" i="14"/>
  <c r="C131" i="14"/>
  <c r="E131" i="14" s="1"/>
  <c r="E130" i="14"/>
  <c r="E129" i="14"/>
  <c r="E128" i="14"/>
  <c r="E127" i="14"/>
  <c r="E126" i="14"/>
  <c r="E125" i="14"/>
  <c r="E124" i="14"/>
  <c r="E123" i="14"/>
  <c r="E122" i="14"/>
  <c r="E121" i="14"/>
  <c r="D118" i="14"/>
  <c r="C118" i="14"/>
  <c r="E118" i="14" s="1"/>
  <c r="E117" i="14"/>
  <c r="E116" i="14"/>
  <c r="E115" i="14"/>
  <c r="E114" i="14"/>
  <c r="E113" i="14"/>
  <c r="E112" i="14"/>
  <c r="E111" i="14"/>
  <c r="E110" i="14"/>
  <c r="E107" i="14"/>
  <c r="D107" i="14"/>
  <c r="C107" i="14"/>
  <c r="E106" i="14"/>
  <c r="E105" i="14"/>
  <c r="E104" i="14"/>
  <c r="E103" i="14"/>
  <c r="E102" i="14"/>
  <c r="E101" i="14"/>
  <c r="E100" i="14"/>
  <c r="E99" i="14"/>
  <c r="D96" i="14"/>
  <c r="C96" i="14"/>
  <c r="E96" i="14" s="1"/>
  <c r="E95" i="14"/>
  <c r="E94" i="14"/>
  <c r="E93" i="14"/>
  <c r="E92" i="14"/>
  <c r="E91" i="14"/>
  <c r="E90" i="14"/>
  <c r="E89" i="14"/>
  <c r="E88" i="14"/>
  <c r="E86" i="14"/>
  <c r="E85" i="14"/>
  <c r="E82" i="14"/>
  <c r="D82" i="14"/>
  <c r="C82" i="14"/>
  <c r="E81" i="14"/>
  <c r="E79" i="14"/>
  <c r="E78" i="14"/>
  <c r="E77" i="14"/>
  <c r="E76" i="14"/>
  <c r="E75" i="14"/>
  <c r="E74" i="14"/>
  <c r="E73" i="14"/>
  <c r="E72" i="14"/>
  <c r="D69" i="14"/>
  <c r="C69" i="14"/>
  <c r="E69" i="14" s="1"/>
  <c r="E68" i="14"/>
  <c r="E67" i="14"/>
  <c r="E66" i="14"/>
  <c r="E65" i="14"/>
  <c r="E64" i="14"/>
  <c r="E63" i="14"/>
  <c r="E62" i="14"/>
  <c r="D59" i="14"/>
  <c r="E59" i="14" s="1"/>
  <c r="C59" i="14"/>
  <c r="E58" i="14"/>
  <c r="E57" i="14"/>
  <c r="E56" i="14"/>
  <c r="E55" i="14"/>
  <c r="E54" i="14"/>
  <c r="E53" i="14"/>
  <c r="E52" i="14"/>
  <c r="E51" i="14"/>
  <c r="E50" i="14"/>
  <c r="D47" i="14"/>
  <c r="C47" i="14"/>
  <c r="E47" i="14" s="1"/>
  <c r="E46" i="14"/>
  <c r="E45" i="14"/>
  <c r="E44" i="14"/>
  <c r="E43" i="14"/>
  <c r="E42" i="14"/>
  <c r="E41" i="14"/>
  <c r="E40" i="14"/>
  <c r="E39" i="14"/>
  <c r="E38" i="14"/>
  <c r="E37" i="14"/>
  <c r="E36" i="14"/>
  <c r="E33" i="14"/>
  <c r="D33" i="14"/>
  <c r="C33" i="14"/>
  <c r="E32" i="14"/>
  <c r="E31" i="14"/>
  <c r="E30" i="14"/>
  <c r="E29" i="14"/>
  <c r="E28" i="14"/>
  <c r="E27" i="14"/>
  <c r="E26" i="14"/>
  <c r="E25" i="14"/>
  <c r="E24" i="14"/>
  <c r="D14" i="14"/>
  <c r="C14" i="14"/>
  <c r="E14" i="14" s="1"/>
  <c r="C13" i="14"/>
  <c r="D12" i="14"/>
  <c r="E12" i="14" s="1"/>
  <c r="C12" i="14"/>
  <c r="U9" i="14"/>
  <c r="U8" i="14"/>
  <c r="E8" i="14"/>
  <c r="C8" i="14"/>
  <c r="U7" i="14"/>
  <c r="U6" i="14"/>
  <c r="U5" i="14"/>
  <c r="U4" i="14"/>
  <c r="U2" i="14"/>
  <c r="D141" i="13"/>
  <c r="E141" i="13" s="1"/>
  <c r="C141" i="13"/>
  <c r="E140" i="13"/>
  <c r="E139" i="13"/>
  <c r="E138" i="13"/>
  <c r="E137" i="13"/>
  <c r="E136" i="13"/>
  <c r="E135" i="13"/>
  <c r="E134" i="13"/>
  <c r="D131" i="13"/>
  <c r="C131" i="13"/>
  <c r="E131" i="13" s="1"/>
  <c r="E130" i="13"/>
  <c r="E129" i="13"/>
  <c r="E128" i="13"/>
  <c r="E127" i="13"/>
  <c r="E126" i="13"/>
  <c r="E125" i="13"/>
  <c r="E124" i="13"/>
  <c r="E123" i="13"/>
  <c r="E122" i="13"/>
  <c r="E121" i="13"/>
  <c r="E118" i="13"/>
  <c r="D118" i="13"/>
  <c r="C118" i="13"/>
  <c r="E117" i="13"/>
  <c r="E116" i="13"/>
  <c r="E115" i="13"/>
  <c r="E114" i="13"/>
  <c r="E113" i="13"/>
  <c r="E112" i="13"/>
  <c r="E111" i="13"/>
  <c r="E110" i="13"/>
  <c r="D107" i="13"/>
  <c r="C107" i="13"/>
  <c r="E107" i="13" s="1"/>
  <c r="E106" i="13"/>
  <c r="E105" i="13"/>
  <c r="E104" i="13"/>
  <c r="E103" i="13"/>
  <c r="E102" i="13"/>
  <c r="E101" i="13"/>
  <c r="E100" i="13"/>
  <c r="E99" i="13"/>
  <c r="D96" i="13"/>
  <c r="C96" i="13"/>
  <c r="E96" i="13" s="1"/>
  <c r="E95" i="13"/>
  <c r="E94" i="13"/>
  <c r="E93" i="13"/>
  <c r="E92" i="13"/>
  <c r="E91" i="13"/>
  <c r="E90" i="13"/>
  <c r="E89" i="13"/>
  <c r="E88" i="13"/>
  <c r="E86" i="13"/>
  <c r="E85" i="13"/>
  <c r="D82" i="13"/>
  <c r="C82" i="13"/>
  <c r="E82" i="13" s="1"/>
  <c r="E81" i="13"/>
  <c r="E79" i="13"/>
  <c r="E78" i="13"/>
  <c r="E77" i="13"/>
  <c r="E76" i="13"/>
  <c r="E75" i="13"/>
  <c r="E74" i="13"/>
  <c r="E73" i="13"/>
  <c r="E72" i="13"/>
  <c r="D69" i="13"/>
  <c r="E69" i="13" s="1"/>
  <c r="C69" i="13"/>
  <c r="E68" i="13"/>
  <c r="E67" i="13"/>
  <c r="E66" i="13"/>
  <c r="E65" i="13"/>
  <c r="E64" i="13"/>
  <c r="E63" i="13"/>
  <c r="E62" i="13"/>
  <c r="D59" i="13"/>
  <c r="E59" i="13" s="1"/>
  <c r="C59" i="13"/>
  <c r="E58" i="13"/>
  <c r="E57" i="13"/>
  <c r="E56" i="13"/>
  <c r="E55" i="13"/>
  <c r="E54" i="13"/>
  <c r="E53" i="13"/>
  <c r="E52" i="13"/>
  <c r="E51" i="13"/>
  <c r="E50" i="13"/>
  <c r="D47" i="13"/>
  <c r="D13" i="13" s="1"/>
  <c r="C47" i="13"/>
  <c r="C13" i="13" s="1"/>
  <c r="E46" i="13"/>
  <c r="E45" i="13"/>
  <c r="E44" i="13"/>
  <c r="E43" i="13"/>
  <c r="E42" i="13"/>
  <c r="E41" i="13"/>
  <c r="E40" i="13"/>
  <c r="E39" i="13"/>
  <c r="E38" i="13"/>
  <c r="E37" i="13"/>
  <c r="E36" i="13"/>
  <c r="D33" i="13"/>
  <c r="C33" i="13"/>
  <c r="E33" i="13" s="1"/>
  <c r="E32" i="13"/>
  <c r="E31" i="13"/>
  <c r="E30" i="13"/>
  <c r="E29" i="13"/>
  <c r="E28" i="13"/>
  <c r="E27" i="13"/>
  <c r="E26" i="13"/>
  <c r="E25" i="13"/>
  <c r="E24" i="13"/>
  <c r="C15" i="13"/>
  <c r="D14" i="13"/>
  <c r="E8" i="13" s="1"/>
  <c r="C14" i="13"/>
  <c r="E14" i="13" s="1"/>
  <c r="D12" i="13"/>
  <c r="C12" i="13"/>
  <c r="E12" i="13" s="1"/>
  <c r="U10" i="13"/>
  <c r="U9" i="13"/>
  <c r="U8" i="13"/>
  <c r="C8" i="13"/>
  <c r="U7" i="13"/>
  <c r="U6" i="13"/>
  <c r="U5" i="13"/>
  <c r="U4" i="13"/>
  <c r="D141" i="12"/>
  <c r="C141" i="12"/>
  <c r="E141" i="12" s="1"/>
  <c r="E140" i="12"/>
  <c r="E139" i="12"/>
  <c r="E138" i="12"/>
  <c r="E137" i="12"/>
  <c r="E136" i="12"/>
  <c r="E135" i="12"/>
  <c r="E134" i="12"/>
  <c r="D131" i="12"/>
  <c r="D14" i="12" s="1"/>
  <c r="C131" i="12"/>
  <c r="C14" i="12" s="1"/>
  <c r="E14" i="12" s="1"/>
  <c r="E130" i="12"/>
  <c r="E129" i="12"/>
  <c r="E128" i="12"/>
  <c r="E127" i="12"/>
  <c r="E126" i="12"/>
  <c r="E125" i="12"/>
  <c r="E124" i="12"/>
  <c r="E123" i="12"/>
  <c r="E122" i="12"/>
  <c r="E121" i="12"/>
  <c r="E118" i="12"/>
  <c r="D118" i="12"/>
  <c r="C118" i="12"/>
  <c r="E117" i="12"/>
  <c r="E116" i="12"/>
  <c r="E115" i="12"/>
  <c r="E114" i="12"/>
  <c r="E113" i="12"/>
  <c r="E112" i="12"/>
  <c r="E111" i="12"/>
  <c r="E110" i="12"/>
  <c r="D107" i="12"/>
  <c r="C107" i="12"/>
  <c r="E107" i="12" s="1"/>
  <c r="E106" i="12"/>
  <c r="E105" i="12"/>
  <c r="E104" i="12"/>
  <c r="E103" i="12"/>
  <c r="E102" i="12"/>
  <c r="E101" i="12"/>
  <c r="E100" i="12"/>
  <c r="E99" i="12"/>
  <c r="E96" i="12"/>
  <c r="D96" i="12"/>
  <c r="C96" i="12"/>
  <c r="E95" i="12"/>
  <c r="E94" i="12"/>
  <c r="E93" i="12"/>
  <c r="E92" i="12"/>
  <c r="E91" i="12"/>
  <c r="E90" i="12"/>
  <c r="E89" i="12"/>
  <c r="E88" i="12"/>
  <c r="E86" i="12"/>
  <c r="E85" i="12"/>
  <c r="D82" i="12"/>
  <c r="U5" i="12" s="1"/>
  <c r="C82" i="12"/>
  <c r="E82" i="12" s="1"/>
  <c r="E81" i="12"/>
  <c r="E79" i="12"/>
  <c r="E78" i="12"/>
  <c r="E77" i="12"/>
  <c r="E76" i="12"/>
  <c r="E75" i="12"/>
  <c r="E74" i="12"/>
  <c r="E73" i="12"/>
  <c r="E72" i="12"/>
  <c r="D69" i="12"/>
  <c r="C69" i="12"/>
  <c r="E69" i="12" s="1"/>
  <c r="E68" i="12"/>
  <c r="E67" i="12"/>
  <c r="E66" i="12"/>
  <c r="E65" i="12"/>
  <c r="E64" i="12"/>
  <c r="E63" i="12"/>
  <c r="E62" i="12"/>
  <c r="E59" i="12"/>
  <c r="D59" i="12"/>
  <c r="C59" i="12"/>
  <c r="E58" i="12"/>
  <c r="E57" i="12"/>
  <c r="E56" i="12"/>
  <c r="E55" i="12"/>
  <c r="E54" i="12"/>
  <c r="E53" i="12"/>
  <c r="E52" i="12"/>
  <c r="E51" i="12"/>
  <c r="E50" i="12"/>
  <c r="E47" i="12"/>
  <c r="D47" i="12"/>
  <c r="D13" i="12" s="1"/>
  <c r="C47" i="12"/>
  <c r="C13" i="12" s="1"/>
  <c r="E46" i="12"/>
  <c r="E45" i="12"/>
  <c r="E44" i="12"/>
  <c r="E43" i="12"/>
  <c r="E42" i="12"/>
  <c r="E41" i="12"/>
  <c r="E40" i="12"/>
  <c r="E39" i="12"/>
  <c r="E38" i="12"/>
  <c r="E37" i="12"/>
  <c r="E36" i="12"/>
  <c r="D33" i="12"/>
  <c r="E33" i="12" s="1"/>
  <c r="C33" i="12"/>
  <c r="E32" i="12"/>
  <c r="E31" i="12"/>
  <c r="E30" i="12"/>
  <c r="E29" i="12"/>
  <c r="E28" i="12"/>
  <c r="E27" i="12"/>
  <c r="E26" i="12"/>
  <c r="E25" i="12"/>
  <c r="E24" i="12"/>
  <c r="D15" i="12"/>
  <c r="C15" i="12"/>
  <c r="E15" i="12" s="1"/>
  <c r="D12" i="12"/>
  <c r="C12" i="12"/>
  <c r="C16" i="12" s="1"/>
  <c r="U10" i="12"/>
  <c r="U8" i="12"/>
  <c r="C8" i="12"/>
  <c r="U7" i="12"/>
  <c r="U6" i="12"/>
  <c r="U4" i="12"/>
  <c r="U3" i="12"/>
  <c r="D141" i="11"/>
  <c r="U10" i="11" s="1"/>
  <c r="C141" i="11"/>
  <c r="C15" i="11" s="1"/>
  <c r="E15" i="11" s="1"/>
  <c r="E140" i="11"/>
  <c r="E139" i="11"/>
  <c r="E138" i="11"/>
  <c r="E137" i="11"/>
  <c r="E136" i="11"/>
  <c r="E135" i="11"/>
  <c r="E134" i="11"/>
  <c r="E131" i="11"/>
  <c r="D131" i="11"/>
  <c r="D14" i="11" s="1"/>
  <c r="C131" i="11"/>
  <c r="E130" i="11"/>
  <c r="E129" i="11"/>
  <c r="E128" i="11"/>
  <c r="E127" i="11"/>
  <c r="E126" i="11"/>
  <c r="E125" i="11"/>
  <c r="E124" i="11"/>
  <c r="E123" i="11"/>
  <c r="E122" i="11"/>
  <c r="E121" i="11"/>
  <c r="D118" i="11"/>
  <c r="U8" i="11" s="1"/>
  <c r="C118" i="11"/>
  <c r="E118" i="11" s="1"/>
  <c r="E117" i="11"/>
  <c r="E116" i="11"/>
  <c r="E115" i="11"/>
  <c r="E114" i="11"/>
  <c r="E113" i="11"/>
  <c r="E112" i="11"/>
  <c r="E111" i="11"/>
  <c r="E110" i="11"/>
  <c r="E107" i="11"/>
  <c r="D107" i="11"/>
  <c r="U7" i="11" s="1"/>
  <c r="C107" i="11"/>
  <c r="E106" i="11"/>
  <c r="E105" i="11"/>
  <c r="E104" i="11"/>
  <c r="E103" i="11"/>
  <c r="E102" i="11"/>
  <c r="E101" i="11"/>
  <c r="E100" i="11"/>
  <c r="E99" i="11"/>
  <c r="D96" i="11"/>
  <c r="E96" i="11" s="1"/>
  <c r="C96" i="11"/>
  <c r="E95" i="11"/>
  <c r="E94" i="11"/>
  <c r="E93" i="11"/>
  <c r="E92" i="11"/>
  <c r="E91" i="11"/>
  <c r="E90" i="11"/>
  <c r="E89" i="11"/>
  <c r="E88" i="11"/>
  <c r="E86" i="11"/>
  <c r="E85" i="11"/>
  <c r="E82" i="11"/>
  <c r="D82" i="11"/>
  <c r="U5" i="11" s="1"/>
  <c r="C82" i="11"/>
  <c r="E81" i="11"/>
  <c r="E79" i="11"/>
  <c r="E78" i="11"/>
  <c r="E77" i="11"/>
  <c r="E76" i="11"/>
  <c r="E75" i="11"/>
  <c r="E74" i="11"/>
  <c r="E73" i="11"/>
  <c r="E72" i="11"/>
  <c r="E69" i="11"/>
  <c r="D69" i="11"/>
  <c r="C69" i="11"/>
  <c r="E68" i="11"/>
  <c r="E67" i="11"/>
  <c r="E66" i="11"/>
  <c r="E65" i="11"/>
  <c r="E64" i="11"/>
  <c r="E63" i="11"/>
  <c r="E62" i="11"/>
  <c r="D59" i="11"/>
  <c r="U3" i="11" s="1"/>
  <c r="C59" i="11"/>
  <c r="E59" i="11" s="1"/>
  <c r="E58" i="11"/>
  <c r="E57" i="11"/>
  <c r="E56" i="11"/>
  <c r="E55" i="11"/>
  <c r="E54" i="11"/>
  <c r="E53" i="11"/>
  <c r="E52" i="11"/>
  <c r="E51" i="11"/>
  <c r="E50" i="11"/>
  <c r="D47" i="11"/>
  <c r="D13" i="11" s="1"/>
  <c r="C47" i="11"/>
  <c r="E47" i="11" s="1"/>
  <c r="E46" i="11"/>
  <c r="E45" i="11"/>
  <c r="E44" i="11"/>
  <c r="E43" i="11"/>
  <c r="E42" i="11"/>
  <c r="E41" i="11"/>
  <c r="E40" i="11"/>
  <c r="E39" i="11"/>
  <c r="E38" i="11"/>
  <c r="E37" i="11"/>
  <c r="E36" i="11"/>
  <c r="E33" i="11"/>
  <c r="D33" i="11"/>
  <c r="C33" i="11"/>
  <c r="E32" i="11"/>
  <c r="E31" i="11"/>
  <c r="E30" i="11"/>
  <c r="E29" i="11"/>
  <c r="E28" i="11"/>
  <c r="E27" i="11"/>
  <c r="E26" i="11"/>
  <c r="E25" i="11"/>
  <c r="E24" i="11"/>
  <c r="D15" i="11"/>
  <c r="C14" i="11"/>
  <c r="E14" i="11" s="1"/>
  <c r="C13" i="11"/>
  <c r="E13" i="11" s="1"/>
  <c r="E12" i="11"/>
  <c r="D12" i="11"/>
  <c r="C12" i="11"/>
  <c r="C8" i="11"/>
  <c r="U4" i="11"/>
  <c r="U2" i="11"/>
  <c r="E141" i="10"/>
  <c r="D141" i="10"/>
  <c r="D15" i="10" s="1"/>
  <c r="C141" i="10"/>
  <c r="E140" i="10"/>
  <c r="E139" i="10"/>
  <c r="E138" i="10"/>
  <c r="E137" i="10"/>
  <c r="E136" i="10"/>
  <c r="E135" i="10"/>
  <c r="E134" i="10"/>
  <c r="D131" i="10"/>
  <c r="D14" i="10" s="1"/>
  <c r="C131" i="10"/>
  <c r="E131" i="10" s="1"/>
  <c r="E130" i="10"/>
  <c r="E129" i="10"/>
  <c r="E128" i="10"/>
  <c r="E127" i="10"/>
  <c r="E126" i="10"/>
  <c r="E125" i="10"/>
  <c r="E124" i="10"/>
  <c r="E123" i="10"/>
  <c r="E122" i="10"/>
  <c r="E121" i="10"/>
  <c r="D118" i="10"/>
  <c r="E118" i="10" s="1"/>
  <c r="C118" i="10"/>
  <c r="E117" i="10"/>
  <c r="E116" i="10"/>
  <c r="E115" i="10"/>
  <c r="E114" i="10"/>
  <c r="E113" i="10"/>
  <c r="E112" i="10"/>
  <c r="E111" i="10"/>
  <c r="E110" i="10"/>
  <c r="D107" i="10"/>
  <c r="C107" i="10"/>
  <c r="E107" i="10" s="1"/>
  <c r="E106" i="10"/>
  <c r="E105" i="10"/>
  <c r="E104" i="10"/>
  <c r="E103" i="10"/>
  <c r="E102" i="10"/>
  <c r="E101" i="10"/>
  <c r="E100" i="10"/>
  <c r="E99" i="10"/>
  <c r="D96" i="10"/>
  <c r="U6" i="10" s="1"/>
  <c r="C96" i="10"/>
  <c r="E96" i="10" s="1"/>
  <c r="E95" i="10"/>
  <c r="E94" i="10"/>
  <c r="E93" i="10"/>
  <c r="E92" i="10"/>
  <c r="E91" i="10"/>
  <c r="E90" i="10"/>
  <c r="E89" i="10"/>
  <c r="E88" i="10"/>
  <c r="E86" i="10"/>
  <c r="E85" i="10"/>
  <c r="D82" i="10"/>
  <c r="U5" i="10" s="1"/>
  <c r="C82" i="10"/>
  <c r="E82" i="10" s="1"/>
  <c r="E81" i="10"/>
  <c r="E79" i="10"/>
  <c r="E78" i="10"/>
  <c r="E77" i="10"/>
  <c r="E76" i="10"/>
  <c r="E75" i="10"/>
  <c r="E74" i="10"/>
  <c r="E73" i="10"/>
  <c r="E72" i="10"/>
  <c r="D69" i="10"/>
  <c r="C69" i="10"/>
  <c r="C13" i="10" s="1"/>
  <c r="E68" i="10"/>
  <c r="E67" i="10"/>
  <c r="E66" i="10"/>
  <c r="E65" i="10"/>
  <c r="E64" i="10"/>
  <c r="E63" i="10"/>
  <c r="E62" i="10"/>
  <c r="E59" i="10"/>
  <c r="D59" i="10"/>
  <c r="C59" i="10"/>
  <c r="E58" i="10"/>
  <c r="E57" i="10"/>
  <c r="E56" i="10"/>
  <c r="E55" i="10"/>
  <c r="E54" i="10"/>
  <c r="E53" i="10"/>
  <c r="E52" i="10"/>
  <c r="E51" i="10"/>
  <c r="E50" i="10"/>
  <c r="E47" i="10"/>
  <c r="D47" i="10"/>
  <c r="C47" i="10"/>
  <c r="E46" i="10"/>
  <c r="E45" i="10"/>
  <c r="E44" i="10"/>
  <c r="E43" i="10"/>
  <c r="E42" i="10"/>
  <c r="E41" i="10"/>
  <c r="E40" i="10"/>
  <c r="E39" i="10"/>
  <c r="E38" i="10"/>
  <c r="E37" i="10"/>
  <c r="E36" i="10"/>
  <c r="D33" i="10"/>
  <c r="E33" i="10" s="1"/>
  <c r="C33" i="10"/>
  <c r="E32" i="10"/>
  <c r="E31" i="10"/>
  <c r="E30" i="10"/>
  <c r="E29" i="10"/>
  <c r="E28" i="10"/>
  <c r="E27" i="10"/>
  <c r="E26" i="10"/>
  <c r="E25" i="10"/>
  <c r="E24" i="10"/>
  <c r="C15" i="10"/>
  <c r="D13" i="10"/>
  <c r="D8" i="10" s="1"/>
  <c r="D12" i="10"/>
  <c r="E12" i="10" s="1"/>
  <c r="C12" i="10"/>
  <c r="U8" i="10"/>
  <c r="C8" i="10"/>
  <c r="U7" i="10"/>
  <c r="U4" i="10"/>
  <c r="U3" i="10"/>
  <c r="U2" i="10"/>
  <c r="D141" i="9"/>
  <c r="C141" i="9"/>
  <c r="E141" i="9" s="1"/>
  <c r="E140" i="9"/>
  <c r="E139" i="9"/>
  <c r="E138" i="9"/>
  <c r="E137" i="9"/>
  <c r="E136" i="9"/>
  <c r="E135" i="9"/>
  <c r="E134" i="9"/>
  <c r="E131" i="9"/>
  <c r="D131" i="9"/>
  <c r="C131" i="9"/>
  <c r="E130" i="9"/>
  <c r="E129" i="9"/>
  <c r="E128" i="9"/>
  <c r="E127" i="9"/>
  <c r="E126" i="9"/>
  <c r="E125" i="9"/>
  <c r="E124" i="9"/>
  <c r="E123" i="9"/>
  <c r="E122" i="9"/>
  <c r="E121" i="9"/>
  <c r="E118" i="9"/>
  <c r="D118" i="9"/>
  <c r="C118" i="9"/>
  <c r="E117" i="9"/>
  <c r="E116" i="9"/>
  <c r="E115" i="9"/>
  <c r="E114" i="9"/>
  <c r="E113" i="9"/>
  <c r="E112" i="9"/>
  <c r="E111" i="9"/>
  <c r="E110" i="9"/>
  <c r="E107" i="9"/>
  <c r="D107" i="9"/>
  <c r="C107" i="9"/>
  <c r="E106" i="9"/>
  <c r="E105" i="9"/>
  <c r="E104" i="9"/>
  <c r="E103" i="9"/>
  <c r="E102" i="9"/>
  <c r="E101" i="9"/>
  <c r="E100" i="9"/>
  <c r="E99" i="9"/>
  <c r="D96" i="9"/>
  <c r="E96" i="9" s="1"/>
  <c r="C96" i="9"/>
  <c r="E95" i="9"/>
  <c r="E94" i="9"/>
  <c r="E93" i="9"/>
  <c r="E92" i="9"/>
  <c r="E91" i="9"/>
  <c r="E90" i="9"/>
  <c r="E89" i="9"/>
  <c r="E88" i="9"/>
  <c r="E86" i="9"/>
  <c r="E85" i="9"/>
  <c r="E82" i="9"/>
  <c r="D82" i="9"/>
  <c r="C82" i="9"/>
  <c r="E81" i="9"/>
  <c r="E79" i="9"/>
  <c r="E78" i="9"/>
  <c r="E77" i="9"/>
  <c r="E76" i="9"/>
  <c r="E75" i="9"/>
  <c r="E74" i="9"/>
  <c r="E73" i="9"/>
  <c r="E72" i="9"/>
  <c r="E69" i="9"/>
  <c r="D69" i="9"/>
  <c r="C69" i="9"/>
  <c r="E68" i="9"/>
  <c r="E67" i="9"/>
  <c r="E66" i="9"/>
  <c r="E65" i="9"/>
  <c r="E64" i="9"/>
  <c r="E63" i="9"/>
  <c r="E62" i="9"/>
  <c r="D59" i="9"/>
  <c r="U3" i="9" s="1"/>
  <c r="C59" i="9"/>
  <c r="E59" i="9" s="1"/>
  <c r="E58" i="9"/>
  <c r="E57" i="9"/>
  <c r="E56" i="9"/>
  <c r="E55" i="9"/>
  <c r="E54" i="9"/>
  <c r="E53" i="9"/>
  <c r="E52" i="9"/>
  <c r="E51" i="9"/>
  <c r="E50" i="9"/>
  <c r="D47" i="9"/>
  <c r="D13" i="9" s="1"/>
  <c r="C47" i="9"/>
  <c r="C13" i="9" s="1"/>
  <c r="E46" i="9"/>
  <c r="E45" i="9"/>
  <c r="E44" i="9"/>
  <c r="E43" i="9"/>
  <c r="E42" i="9"/>
  <c r="E41" i="9"/>
  <c r="E40" i="9"/>
  <c r="E39" i="9"/>
  <c r="E38" i="9"/>
  <c r="E37" i="9"/>
  <c r="E36" i="9"/>
  <c r="E33" i="9"/>
  <c r="D33" i="9"/>
  <c r="C33" i="9"/>
  <c r="E32" i="9"/>
  <c r="E31" i="9"/>
  <c r="E30" i="9"/>
  <c r="E29" i="9"/>
  <c r="E28" i="9"/>
  <c r="E27" i="9"/>
  <c r="E26" i="9"/>
  <c r="E25" i="9"/>
  <c r="E24" i="9"/>
  <c r="D15" i="9"/>
  <c r="D14" i="9"/>
  <c r="E8" i="9" s="1"/>
  <c r="C14" i="9"/>
  <c r="E14" i="9" s="1"/>
  <c r="E12" i="9"/>
  <c r="D12" i="9"/>
  <c r="C12" i="9"/>
  <c r="U10" i="9"/>
  <c r="U9" i="9"/>
  <c r="U8" i="9"/>
  <c r="C8" i="9"/>
  <c r="U7" i="9"/>
  <c r="U6" i="9"/>
  <c r="U5" i="9"/>
  <c r="U4" i="9"/>
  <c r="E141" i="8"/>
  <c r="D141" i="8"/>
  <c r="C141" i="8"/>
  <c r="E140" i="8"/>
  <c r="E139" i="8"/>
  <c r="E138" i="8"/>
  <c r="E137" i="8"/>
  <c r="E136" i="8"/>
  <c r="E135" i="8"/>
  <c r="E134" i="8"/>
  <c r="D131" i="8"/>
  <c r="C131" i="8"/>
  <c r="E131" i="8" s="1"/>
  <c r="E130" i="8"/>
  <c r="E129" i="8"/>
  <c r="E128" i="8"/>
  <c r="E127" i="8"/>
  <c r="E126" i="8"/>
  <c r="E125" i="8"/>
  <c r="E124" i="8"/>
  <c r="E123" i="8"/>
  <c r="E122" i="8"/>
  <c r="E121" i="8"/>
  <c r="D118" i="8"/>
  <c r="E118" i="8" s="1"/>
  <c r="C118" i="8"/>
  <c r="E117" i="8"/>
  <c r="E116" i="8"/>
  <c r="E115" i="8"/>
  <c r="E114" i="8"/>
  <c r="E113" i="8"/>
  <c r="E112" i="8"/>
  <c r="E111" i="8"/>
  <c r="E110" i="8"/>
  <c r="D107" i="8"/>
  <c r="U7" i="8" s="1"/>
  <c r="C107" i="8"/>
  <c r="E107" i="8" s="1"/>
  <c r="E106" i="8"/>
  <c r="E105" i="8"/>
  <c r="E104" i="8"/>
  <c r="E103" i="8"/>
  <c r="E102" i="8"/>
  <c r="E101" i="8"/>
  <c r="E100" i="8"/>
  <c r="E99" i="8"/>
  <c r="D96" i="8"/>
  <c r="E96" i="8" s="1"/>
  <c r="C96" i="8"/>
  <c r="E95" i="8"/>
  <c r="E94" i="8"/>
  <c r="E93" i="8"/>
  <c r="E92" i="8"/>
  <c r="E91" i="8"/>
  <c r="E90" i="8"/>
  <c r="E89" i="8"/>
  <c r="E88" i="8"/>
  <c r="E86" i="8"/>
  <c r="E85" i="8"/>
  <c r="D82" i="8"/>
  <c r="C82" i="8"/>
  <c r="E82" i="8" s="1"/>
  <c r="E81" i="8"/>
  <c r="E79" i="8"/>
  <c r="E78" i="8"/>
  <c r="E77" i="8"/>
  <c r="E76" i="8"/>
  <c r="E75" i="8"/>
  <c r="E74" i="8"/>
  <c r="E73" i="8"/>
  <c r="E72" i="8"/>
  <c r="E69" i="8"/>
  <c r="D69" i="8"/>
  <c r="C69" i="8"/>
  <c r="E68" i="8"/>
  <c r="E67" i="8"/>
  <c r="E66" i="8"/>
  <c r="E65" i="8"/>
  <c r="E64" i="8"/>
  <c r="E63" i="8"/>
  <c r="E62" i="8"/>
  <c r="D59" i="8"/>
  <c r="E59" i="8" s="1"/>
  <c r="C59" i="8"/>
  <c r="E58" i="8"/>
  <c r="E57" i="8"/>
  <c r="E56" i="8"/>
  <c r="E55" i="8"/>
  <c r="E54" i="8"/>
  <c r="E53" i="8"/>
  <c r="E52" i="8"/>
  <c r="E51" i="8"/>
  <c r="E50" i="8"/>
  <c r="D47" i="8"/>
  <c r="D13" i="8" s="1"/>
  <c r="C47" i="8"/>
  <c r="E47" i="8" s="1"/>
  <c r="E46" i="8"/>
  <c r="E45" i="8"/>
  <c r="E44" i="8"/>
  <c r="E43" i="8"/>
  <c r="E42" i="8"/>
  <c r="E41" i="8"/>
  <c r="E40" i="8"/>
  <c r="E39" i="8"/>
  <c r="E38" i="8"/>
  <c r="E37" i="8"/>
  <c r="E36" i="8"/>
  <c r="D33" i="8"/>
  <c r="E33" i="8" s="1"/>
  <c r="C33" i="8"/>
  <c r="E32" i="8"/>
  <c r="E31" i="8"/>
  <c r="E30" i="8"/>
  <c r="E29" i="8"/>
  <c r="E28" i="8"/>
  <c r="E27" i="8"/>
  <c r="E26" i="8"/>
  <c r="E25" i="8"/>
  <c r="E24" i="8"/>
  <c r="D15" i="8"/>
  <c r="C15" i="8"/>
  <c r="E15" i="8" s="1"/>
  <c r="D14" i="8"/>
  <c r="E8" i="8" s="1"/>
  <c r="C14" i="8"/>
  <c r="E14" i="8" s="1"/>
  <c r="D12" i="8"/>
  <c r="D16" i="8" s="1"/>
  <c r="C12" i="8"/>
  <c r="U10" i="8"/>
  <c r="U9" i="8"/>
  <c r="U8" i="8"/>
  <c r="C8" i="8"/>
  <c r="U5" i="8"/>
  <c r="U4" i="8"/>
  <c r="U3" i="8"/>
  <c r="D141" i="7"/>
  <c r="D15" i="7" s="1"/>
  <c r="E15" i="7" s="1"/>
  <c r="C141" i="7"/>
  <c r="E140" i="7"/>
  <c r="E139" i="7"/>
  <c r="E138" i="7"/>
  <c r="E137" i="7"/>
  <c r="E136" i="7"/>
  <c r="E135" i="7"/>
  <c r="E134" i="7"/>
  <c r="D131" i="7"/>
  <c r="D14" i="7" s="1"/>
  <c r="C131" i="7"/>
  <c r="E131" i="7" s="1"/>
  <c r="E130" i="7"/>
  <c r="E129" i="7"/>
  <c r="E128" i="7"/>
  <c r="E127" i="7"/>
  <c r="E126" i="7"/>
  <c r="E125" i="7"/>
  <c r="E124" i="7"/>
  <c r="E123" i="7"/>
  <c r="E122" i="7"/>
  <c r="E121" i="7"/>
  <c r="D118" i="7"/>
  <c r="U8" i="7" s="1"/>
  <c r="C118" i="7"/>
  <c r="E118" i="7" s="1"/>
  <c r="E117" i="7"/>
  <c r="E116" i="7"/>
  <c r="E115" i="7"/>
  <c r="E114" i="7"/>
  <c r="E113" i="7"/>
  <c r="E112" i="7"/>
  <c r="E111" i="7"/>
  <c r="E110" i="7"/>
  <c r="D107" i="7"/>
  <c r="C107" i="7"/>
  <c r="E107" i="7" s="1"/>
  <c r="E106" i="7"/>
  <c r="E105" i="7"/>
  <c r="E104" i="7"/>
  <c r="E103" i="7"/>
  <c r="E102" i="7"/>
  <c r="E101" i="7"/>
  <c r="E100" i="7"/>
  <c r="E99" i="7"/>
  <c r="E96" i="7"/>
  <c r="D96" i="7"/>
  <c r="C96" i="7"/>
  <c r="E95" i="7"/>
  <c r="E94" i="7"/>
  <c r="E93" i="7"/>
  <c r="E92" i="7"/>
  <c r="E91" i="7"/>
  <c r="E90" i="7"/>
  <c r="E89" i="7"/>
  <c r="E88" i="7"/>
  <c r="E86" i="7"/>
  <c r="E85" i="7"/>
  <c r="D82" i="7"/>
  <c r="U5" i="7" s="1"/>
  <c r="C82" i="7"/>
  <c r="E82" i="7" s="1"/>
  <c r="E81" i="7"/>
  <c r="E79" i="7"/>
  <c r="E78" i="7"/>
  <c r="E77" i="7"/>
  <c r="E76" i="7"/>
  <c r="E75" i="7"/>
  <c r="E74" i="7"/>
  <c r="E73" i="7"/>
  <c r="E72" i="7"/>
  <c r="D69" i="7"/>
  <c r="C69" i="7"/>
  <c r="E69" i="7" s="1"/>
  <c r="E68" i="7"/>
  <c r="E67" i="7"/>
  <c r="E66" i="7"/>
  <c r="E65" i="7"/>
  <c r="E64" i="7"/>
  <c r="E63" i="7"/>
  <c r="E62" i="7"/>
  <c r="D59" i="7"/>
  <c r="E59" i="7" s="1"/>
  <c r="C59" i="7"/>
  <c r="E58" i="7"/>
  <c r="E57" i="7"/>
  <c r="E56" i="7"/>
  <c r="E55" i="7"/>
  <c r="E54" i="7"/>
  <c r="E53" i="7"/>
  <c r="E52" i="7"/>
  <c r="E51" i="7"/>
  <c r="E50" i="7"/>
  <c r="E47" i="7"/>
  <c r="D47" i="7"/>
  <c r="C47" i="7"/>
  <c r="E46" i="7"/>
  <c r="E45" i="7"/>
  <c r="E44" i="7"/>
  <c r="E43" i="7"/>
  <c r="E42" i="7"/>
  <c r="E41" i="7"/>
  <c r="E40" i="7"/>
  <c r="E39" i="7"/>
  <c r="E38" i="7"/>
  <c r="E37" i="7"/>
  <c r="E36" i="7"/>
  <c r="D33" i="7"/>
  <c r="E33" i="7" s="1"/>
  <c r="C33" i="7"/>
  <c r="E32" i="7"/>
  <c r="E31" i="7"/>
  <c r="E30" i="7"/>
  <c r="E29" i="7"/>
  <c r="E28" i="7"/>
  <c r="E27" i="7"/>
  <c r="E26" i="7"/>
  <c r="E25" i="7"/>
  <c r="E24" i="7"/>
  <c r="C15" i="7"/>
  <c r="D12" i="7"/>
  <c r="E12" i="7" s="1"/>
  <c r="C12" i="7"/>
  <c r="C8" i="7"/>
  <c r="U7" i="7"/>
  <c r="U6" i="7"/>
  <c r="U4" i="7"/>
  <c r="U2" i="7"/>
  <c r="D141" i="6"/>
  <c r="D15" i="6" s="1"/>
  <c r="C141" i="6"/>
  <c r="E141" i="6" s="1"/>
  <c r="E140" i="6"/>
  <c r="E139" i="6"/>
  <c r="E138" i="6"/>
  <c r="E137" i="6"/>
  <c r="E136" i="6"/>
  <c r="E135" i="6"/>
  <c r="E134" i="6"/>
  <c r="E131" i="6"/>
  <c r="D131" i="6"/>
  <c r="C131" i="6"/>
  <c r="E130" i="6"/>
  <c r="E129" i="6"/>
  <c r="E128" i="6"/>
  <c r="E127" i="6"/>
  <c r="E126" i="6"/>
  <c r="E125" i="6"/>
  <c r="E124" i="6"/>
  <c r="E123" i="6"/>
  <c r="E122" i="6"/>
  <c r="E121" i="6"/>
  <c r="D118" i="6"/>
  <c r="C118" i="6"/>
  <c r="E118" i="6" s="1"/>
  <c r="E117" i="6"/>
  <c r="E116" i="6"/>
  <c r="E115" i="6"/>
  <c r="E114" i="6"/>
  <c r="E113" i="6"/>
  <c r="E112" i="6"/>
  <c r="E111" i="6"/>
  <c r="E110" i="6"/>
  <c r="E107" i="6"/>
  <c r="D107" i="6"/>
  <c r="C107" i="6"/>
  <c r="E106" i="6"/>
  <c r="E105" i="6"/>
  <c r="E104" i="6"/>
  <c r="E103" i="6"/>
  <c r="E102" i="6"/>
  <c r="E101" i="6"/>
  <c r="E100" i="6"/>
  <c r="E99" i="6"/>
  <c r="D96" i="6"/>
  <c r="C96" i="6"/>
  <c r="E96" i="6" s="1"/>
  <c r="E95" i="6"/>
  <c r="E94" i="6"/>
  <c r="E93" i="6"/>
  <c r="E92" i="6"/>
  <c r="E91" i="6"/>
  <c r="E90" i="6"/>
  <c r="E89" i="6"/>
  <c r="E88" i="6"/>
  <c r="E87" i="6"/>
  <c r="E86" i="6"/>
  <c r="E85" i="6"/>
  <c r="E82" i="6"/>
  <c r="D82" i="6"/>
  <c r="C82" i="6"/>
  <c r="E81" i="6"/>
  <c r="E79" i="6"/>
  <c r="E78" i="6"/>
  <c r="E77" i="6"/>
  <c r="E76" i="6"/>
  <c r="E75" i="6"/>
  <c r="E74" i="6"/>
  <c r="E73" i="6"/>
  <c r="E72" i="6"/>
  <c r="D69" i="6"/>
  <c r="C69" i="6"/>
  <c r="E69" i="6" s="1"/>
  <c r="E68" i="6"/>
  <c r="E67" i="6"/>
  <c r="E66" i="6"/>
  <c r="E65" i="6"/>
  <c r="E64" i="6"/>
  <c r="E63" i="6"/>
  <c r="E62" i="6"/>
  <c r="D59" i="6"/>
  <c r="E59" i="6" s="1"/>
  <c r="C59" i="6"/>
  <c r="E58" i="6"/>
  <c r="E57" i="6"/>
  <c r="E56" i="6"/>
  <c r="E55" i="6"/>
  <c r="E54" i="6"/>
  <c r="E53" i="6"/>
  <c r="E52" i="6"/>
  <c r="E51" i="6"/>
  <c r="E50" i="6"/>
  <c r="D47" i="6"/>
  <c r="C47" i="6"/>
  <c r="E47" i="6" s="1"/>
  <c r="E46" i="6"/>
  <c r="E45" i="6"/>
  <c r="E44" i="6"/>
  <c r="E43" i="6"/>
  <c r="E42" i="6"/>
  <c r="E41" i="6"/>
  <c r="E40" i="6"/>
  <c r="E39" i="6"/>
  <c r="E38" i="6"/>
  <c r="E37" i="6"/>
  <c r="E36" i="6"/>
  <c r="D33" i="6"/>
  <c r="E33" i="6" s="1"/>
  <c r="C33" i="6"/>
  <c r="E32" i="6"/>
  <c r="E31" i="6"/>
  <c r="E30" i="6"/>
  <c r="E29" i="6"/>
  <c r="E28" i="6"/>
  <c r="E27" i="6"/>
  <c r="E26" i="6"/>
  <c r="E25" i="6"/>
  <c r="E24" i="6"/>
  <c r="D14" i="6"/>
  <c r="C14" i="6"/>
  <c r="E14" i="6" s="1"/>
  <c r="D13" i="6"/>
  <c r="C13" i="6"/>
  <c r="E13" i="6" s="1"/>
  <c r="D12" i="6"/>
  <c r="E12" i="6" s="1"/>
  <c r="C12" i="6"/>
  <c r="U10" i="6"/>
  <c r="U9" i="6"/>
  <c r="U8" i="6"/>
  <c r="E8" i="6"/>
  <c r="C8" i="6"/>
  <c r="U7" i="6"/>
  <c r="U6" i="6"/>
  <c r="U5" i="6"/>
  <c r="U4" i="6"/>
  <c r="U3" i="6"/>
  <c r="U2" i="6"/>
  <c r="D141" i="5"/>
  <c r="C141" i="5"/>
  <c r="E141" i="5" s="1"/>
  <c r="E140" i="5"/>
  <c r="E139" i="5"/>
  <c r="E138" i="5"/>
  <c r="E137" i="5"/>
  <c r="E136" i="5"/>
  <c r="E135" i="5"/>
  <c r="E134" i="5"/>
  <c r="D131" i="5"/>
  <c r="D14" i="5" s="1"/>
  <c r="C131" i="5"/>
  <c r="E131" i="5" s="1"/>
  <c r="E130" i="5"/>
  <c r="E129" i="5"/>
  <c r="E128" i="5"/>
  <c r="E127" i="5"/>
  <c r="E126" i="5"/>
  <c r="E125" i="5"/>
  <c r="E124" i="5"/>
  <c r="E123" i="5"/>
  <c r="E122" i="5"/>
  <c r="E121" i="5"/>
  <c r="E118" i="5"/>
  <c r="D118" i="5"/>
  <c r="C118" i="5"/>
  <c r="E117" i="5"/>
  <c r="E116" i="5"/>
  <c r="E115" i="5"/>
  <c r="E114" i="5"/>
  <c r="E113" i="5"/>
  <c r="E112" i="5"/>
  <c r="E111" i="5"/>
  <c r="E110" i="5"/>
  <c r="D107" i="5"/>
  <c r="C107" i="5"/>
  <c r="E107" i="5" s="1"/>
  <c r="E106" i="5"/>
  <c r="E105" i="5"/>
  <c r="E104" i="5"/>
  <c r="E103" i="5"/>
  <c r="E102" i="5"/>
  <c r="E101" i="5"/>
  <c r="E100" i="5"/>
  <c r="E99" i="5"/>
  <c r="D96" i="5"/>
  <c r="U6" i="5" s="1"/>
  <c r="C96" i="5"/>
  <c r="E96" i="5" s="1"/>
  <c r="E95" i="5"/>
  <c r="E94" i="5"/>
  <c r="E93" i="5"/>
  <c r="E92" i="5"/>
  <c r="E91" i="5"/>
  <c r="E90" i="5"/>
  <c r="E89" i="5"/>
  <c r="E88" i="5"/>
  <c r="E86" i="5"/>
  <c r="E85" i="5"/>
  <c r="D82" i="5"/>
  <c r="C82" i="5"/>
  <c r="E82" i="5" s="1"/>
  <c r="E81" i="5"/>
  <c r="E79" i="5"/>
  <c r="E78" i="5"/>
  <c r="E77" i="5"/>
  <c r="E76" i="5"/>
  <c r="E75" i="5"/>
  <c r="E74" i="5"/>
  <c r="E73" i="5"/>
  <c r="E72" i="5"/>
  <c r="E69" i="5"/>
  <c r="D69" i="5"/>
  <c r="C69" i="5"/>
  <c r="E68" i="5"/>
  <c r="E67" i="5"/>
  <c r="E66" i="5"/>
  <c r="E65" i="5"/>
  <c r="E64" i="5"/>
  <c r="E63" i="5"/>
  <c r="E62" i="5"/>
  <c r="D59" i="5"/>
  <c r="C59" i="5"/>
  <c r="E59" i="5" s="1"/>
  <c r="E58" i="5"/>
  <c r="E57" i="5"/>
  <c r="E56" i="5"/>
  <c r="E55" i="5"/>
  <c r="E54" i="5"/>
  <c r="E53" i="5"/>
  <c r="E52" i="5"/>
  <c r="E51" i="5"/>
  <c r="E50" i="5"/>
  <c r="D47" i="5"/>
  <c r="U2" i="5" s="1"/>
  <c r="C47" i="5"/>
  <c r="C13" i="5" s="1"/>
  <c r="E46" i="5"/>
  <c r="E45" i="5"/>
  <c r="E44" i="5"/>
  <c r="E43" i="5"/>
  <c r="E42" i="5"/>
  <c r="E41" i="5"/>
  <c r="E40" i="5"/>
  <c r="E39" i="5"/>
  <c r="E38" i="5"/>
  <c r="E37" i="5"/>
  <c r="E36" i="5"/>
  <c r="D33" i="5"/>
  <c r="E33" i="5" s="1"/>
  <c r="C33" i="5"/>
  <c r="E32" i="5"/>
  <c r="E31" i="5"/>
  <c r="E30" i="5"/>
  <c r="E29" i="5"/>
  <c r="E28" i="5"/>
  <c r="E27" i="5"/>
  <c r="E26" i="5"/>
  <c r="E25" i="5"/>
  <c r="E24" i="5"/>
  <c r="D15" i="5"/>
  <c r="C15" i="5"/>
  <c r="E15" i="5" s="1"/>
  <c r="C14" i="5"/>
  <c r="E14" i="5" s="1"/>
  <c r="D12" i="5"/>
  <c r="C12" i="5"/>
  <c r="U10" i="5"/>
  <c r="U9" i="5"/>
  <c r="U8" i="5"/>
  <c r="C8" i="5"/>
  <c r="U7" i="5"/>
  <c r="U5" i="5"/>
  <c r="U4" i="5"/>
  <c r="U3" i="5"/>
  <c r="D141" i="4"/>
  <c r="C141" i="4"/>
  <c r="C15" i="4" s="1"/>
  <c r="E140" i="4"/>
  <c r="E139" i="4"/>
  <c r="E138" i="4"/>
  <c r="E137" i="4"/>
  <c r="E136" i="4"/>
  <c r="E135" i="4"/>
  <c r="E134" i="4"/>
  <c r="D131" i="4"/>
  <c r="U9" i="4" s="1"/>
  <c r="C131" i="4"/>
  <c r="C14" i="4" s="1"/>
  <c r="E130" i="4"/>
  <c r="E129" i="4"/>
  <c r="E128" i="4"/>
  <c r="E127" i="4"/>
  <c r="E126" i="4"/>
  <c r="E125" i="4"/>
  <c r="E124" i="4"/>
  <c r="E123" i="4"/>
  <c r="E122" i="4"/>
  <c r="E121" i="4"/>
  <c r="D118" i="4"/>
  <c r="U8" i="4" s="1"/>
  <c r="C118" i="4"/>
  <c r="E118" i="4" s="1"/>
  <c r="E117" i="4"/>
  <c r="E116" i="4"/>
  <c r="E115" i="4"/>
  <c r="E114" i="4"/>
  <c r="E113" i="4"/>
  <c r="E112" i="4"/>
  <c r="E111" i="4"/>
  <c r="E110" i="4"/>
  <c r="D107" i="4"/>
  <c r="C107" i="4"/>
  <c r="E107" i="4" s="1"/>
  <c r="E106" i="4"/>
  <c r="E105" i="4"/>
  <c r="E104" i="4"/>
  <c r="E103" i="4"/>
  <c r="E102" i="4"/>
  <c r="E101" i="4"/>
  <c r="E100" i="4"/>
  <c r="E99" i="4"/>
  <c r="E96" i="4"/>
  <c r="D96" i="4"/>
  <c r="C96" i="4"/>
  <c r="E95" i="4"/>
  <c r="E94" i="4"/>
  <c r="E93" i="4"/>
  <c r="E92" i="4"/>
  <c r="E91" i="4"/>
  <c r="E90" i="4"/>
  <c r="E89" i="4"/>
  <c r="E88" i="4"/>
  <c r="E86" i="4"/>
  <c r="E85" i="4"/>
  <c r="D82" i="4"/>
  <c r="U5" i="4" s="1"/>
  <c r="C82" i="4"/>
  <c r="E82" i="4" s="1"/>
  <c r="E81" i="4"/>
  <c r="E79" i="4"/>
  <c r="E78" i="4"/>
  <c r="E77" i="4"/>
  <c r="E76" i="4"/>
  <c r="E75" i="4"/>
  <c r="E74" i="4"/>
  <c r="E73" i="4"/>
  <c r="E72" i="4"/>
  <c r="D69" i="4"/>
  <c r="C69" i="4"/>
  <c r="E69" i="4" s="1"/>
  <c r="E68" i="4"/>
  <c r="E67" i="4"/>
  <c r="E66" i="4"/>
  <c r="E65" i="4"/>
  <c r="E64" i="4"/>
  <c r="E63" i="4"/>
  <c r="E62" i="4"/>
  <c r="D59" i="4"/>
  <c r="U3" i="4" s="1"/>
  <c r="C59" i="4"/>
  <c r="E59" i="4" s="1"/>
  <c r="E58" i="4"/>
  <c r="E57" i="4"/>
  <c r="E56" i="4"/>
  <c r="E55" i="4"/>
  <c r="E54" i="4"/>
  <c r="E53" i="4"/>
  <c r="E52" i="4"/>
  <c r="E51" i="4"/>
  <c r="E50" i="4"/>
  <c r="E47" i="4"/>
  <c r="D47" i="4"/>
  <c r="D13" i="4" s="1"/>
  <c r="C47" i="4"/>
  <c r="E46" i="4"/>
  <c r="E45" i="4"/>
  <c r="E44" i="4"/>
  <c r="E43" i="4"/>
  <c r="E42" i="4"/>
  <c r="E41" i="4"/>
  <c r="E40" i="4"/>
  <c r="E39" i="4"/>
  <c r="E38" i="4"/>
  <c r="E37" i="4"/>
  <c r="E36" i="4"/>
  <c r="D33" i="4"/>
  <c r="C33" i="4"/>
  <c r="E33" i="4" s="1"/>
  <c r="E32" i="4"/>
  <c r="E31" i="4"/>
  <c r="E30" i="4"/>
  <c r="E29" i="4"/>
  <c r="E28" i="4"/>
  <c r="E27" i="4"/>
  <c r="E26" i="4"/>
  <c r="E25" i="4"/>
  <c r="E24" i="4"/>
  <c r="D15" i="4"/>
  <c r="D14" i="4"/>
  <c r="C13" i="4"/>
  <c r="E13" i="4" s="1"/>
  <c r="D12" i="4"/>
  <c r="D16" i="4" s="1"/>
  <c r="C12" i="4"/>
  <c r="U10" i="4"/>
  <c r="E8" i="4"/>
  <c r="C8" i="4"/>
  <c r="U7" i="4"/>
  <c r="U6" i="4"/>
  <c r="U4" i="4"/>
  <c r="U2" i="4"/>
  <c r="D141" i="3"/>
  <c r="U10" i="3" s="1"/>
  <c r="C141" i="3"/>
  <c r="E141" i="3" s="1"/>
  <c r="E140" i="3"/>
  <c r="E139" i="3"/>
  <c r="E138" i="3"/>
  <c r="E137" i="3"/>
  <c r="E136" i="3"/>
  <c r="E135" i="3"/>
  <c r="E134" i="3"/>
  <c r="E131" i="3"/>
  <c r="D131" i="3"/>
  <c r="D14" i="3" s="1"/>
  <c r="C131" i="3"/>
  <c r="E130" i="3"/>
  <c r="E129" i="3"/>
  <c r="E128" i="3"/>
  <c r="E127" i="3"/>
  <c r="E126" i="3"/>
  <c r="E125" i="3"/>
  <c r="E124" i="3"/>
  <c r="E123" i="3"/>
  <c r="E122" i="3"/>
  <c r="E121" i="3"/>
  <c r="D118" i="3"/>
  <c r="E118" i="3" s="1"/>
  <c r="C118" i="3"/>
  <c r="E117" i="3"/>
  <c r="E116" i="3"/>
  <c r="E115" i="3"/>
  <c r="E114" i="3"/>
  <c r="E113" i="3"/>
  <c r="E112" i="3"/>
  <c r="E111" i="3"/>
  <c r="E110" i="3"/>
  <c r="E107" i="3"/>
  <c r="D107" i="3"/>
  <c r="U7" i="3" s="1"/>
  <c r="C107" i="3"/>
  <c r="E106" i="3"/>
  <c r="E105" i="3"/>
  <c r="E104" i="3"/>
  <c r="E103" i="3"/>
  <c r="E102" i="3"/>
  <c r="E101" i="3"/>
  <c r="E100" i="3"/>
  <c r="E99" i="3"/>
  <c r="D96" i="3"/>
  <c r="U6" i="3" s="1"/>
  <c r="C96" i="3"/>
  <c r="E96" i="3" s="1"/>
  <c r="E95" i="3"/>
  <c r="E94" i="3"/>
  <c r="E93" i="3"/>
  <c r="E92" i="3"/>
  <c r="E91" i="3"/>
  <c r="E90" i="3"/>
  <c r="E89" i="3"/>
  <c r="E88" i="3"/>
  <c r="E86" i="3"/>
  <c r="E85" i="3"/>
  <c r="E82" i="3"/>
  <c r="D82" i="3"/>
  <c r="U5" i="3" s="1"/>
  <c r="C82" i="3"/>
  <c r="E81" i="3"/>
  <c r="E79" i="3"/>
  <c r="E78" i="3"/>
  <c r="E77" i="3"/>
  <c r="E76" i="3"/>
  <c r="E75" i="3"/>
  <c r="E74" i="3"/>
  <c r="E73" i="3"/>
  <c r="E72" i="3"/>
  <c r="D69" i="3"/>
  <c r="C69" i="3"/>
  <c r="E69" i="3" s="1"/>
  <c r="E68" i="3"/>
  <c r="E67" i="3"/>
  <c r="E66" i="3"/>
  <c r="E65" i="3"/>
  <c r="E64" i="3"/>
  <c r="E63" i="3"/>
  <c r="E62" i="3"/>
  <c r="D59" i="3"/>
  <c r="C59" i="3"/>
  <c r="C13" i="3" s="1"/>
  <c r="E58" i="3"/>
  <c r="E57" i="3"/>
  <c r="E56" i="3"/>
  <c r="E55" i="3"/>
  <c r="E54" i="3"/>
  <c r="E53" i="3"/>
  <c r="E52" i="3"/>
  <c r="E51" i="3"/>
  <c r="E50" i="3"/>
  <c r="D47" i="3"/>
  <c r="C47" i="3"/>
  <c r="E47" i="3" s="1"/>
  <c r="E46" i="3"/>
  <c r="E45" i="3"/>
  <c r="E44" i="3"/>
  <c r="E43" i="3"/>
  <c r="E42" i="3"/>
  <c r="E41" i="3"/>
  <c r="E40" i="3"/>
  <c r="E39" i="3"/>
  <c r="E38" i="3"/>
  <c r="E37" i="3"/>
  <c r="E36" i="3"/>
  <c r="E33" i="3"/>
  <c r="D33" i="3"/>
  <c r="C33" i="3"/>
  <c r="E32" i="3"/>
  <c r="E31" i="3"/>
  <c r="E30" i="3"/>
  <c r="E29" i="3"/>
  <c r="E28" i="3"/>
  <c r="E27" i="3"/>
  <c r="E26" i="3"/>
  <c r="E25" i="3"/>
  <c r="E24" i="3"/>
  <c r="D15" i="3"/>
  <c r="C15" i="3"/>
  <c r="E15" i="3" s="1"/>
  <c r="C14" i="3"/>
  <c r="E14" i="3" s="1"/>
  <c r="D13" i="3"/>
  <c r="D8" i="3" s="1"/>
  <c r="E12" i="3"/>
  <c r="D12" i="3"/>
  <c r="C29" i="2" s="1"/>
  <c r="C12" i="3"/>
  <c r="U8" i="3"/>
  <c r="C8" i="3"/>
  <c r="U4" i="3"/>
  <c r="U3" i="3"/>
  <c r="U2" i="3"/>
  <c r="E40" i="2"/>
  <c r="C40" i="2"/>
  <c r="E39" i="2"/>
  <c r="C39" i="2"/>
  <c r="C38" i="2"/>
  <c r="C37" i="2"/>
  <c r="C36" i="2"/>
  <c r="E35" i="2"/>
  <c r="C35" i="2"/>
  <c r="E34" i="2"/>
  <c r="C34" i="2"/>
  <c r="C33" i="2"/>
  <c r="E32" i="2"/>
  <c r="C32" i="2"/>
  <c r="E30" i="2"/>
  <c r="C30" i="2"/>
  <c r="D18" i="2"/>
  <c r="E18" i="2" s="1"/>
  <c r="C18" i="2"/>
  <c r="C11" i="2"/>
  <c r="U10" i="2"/>
  <c r="U9" i="2"/>
  <c r="U8" i="2"/>
  <c r="U7" i="2"/>
  <c r="U6" i="2"/>
  <c r="U5" i="2"/>
  <c r="U4" i="2"/>
  <c r="U3" i="2"/>
  <c r="U2" i="2" l="1"/>
  <c r="D13" i="5"/>
  <c r="E13" i="5" s="1"/>
  <c r="D16" i="5"/>
  <c r="E13" i="9"/>
  <c r="D16" i="11"/>
  <c r="D8" i="12"/>
  <c r="D38" i="2"/>
  <c r="E8" i="3"/>
  <c r="E29" i="2"/>
  <c r="D20" i="2"/>
  <c r="C13" i="2"/>
  <c r="E11" i="2"/>
  <c r="F8" i="8"/>
  <c r="F34" i="2"/>
  <c r="D21" i="2"/>
  <c r="D32" i="2"/>
  <c r="D16" i="9"/>
  <c r="D35" i="2"/>
  <c r="D8" i="9"/>
  <c r="E13" i="10"/>
  <c r="E8" i="10"/>
  <c r="E36" i="2"/>
  <c r="C16" i="4"/>
  <c r="E14" i="4"/>
  <c r="E15" i="10"/>
  <c r="D36" i="2"/>
  <c r="E16" i="4"/>
  <c r="F8" i="4"/>
  <c r="F30" i="2"/>
  <c r="C21" i="2"/>
  <c r="E15" i="4"/>
  <c r="E37" i="2"/>
  <c r="E8" i="11"/>
  <c r="D8" i="8"/>
  <c r="D34" i="2"/>
  <c r="E13" i="13"/>
  <c r="C16" i="13"/>
  <c r="E13" i="3"/>
  <c r="C16" i="3"/>
  <c r="D8" i="11"/>
  <c r="D37" i="2"/>
  <c r="D16" i="13"/>
  <c r="D39" i="2"/>
  <c r="D8" i="13"/>
  <c r="D8" i="4"/>
  <c r="D30" i="2"/>
  <c r="D19" i="2"/>
  <c r="D22" i="2" s="1"/>
  <c r="C16" i="5"/>
  <c r="D8" i="5"/>
  <c r="E33" i="2"/>
  <c r="E8" i="7"/>
  <c r="D16" i="12"/>
  <c r="F31" i="2"/>
  <c r="F8" i="5"/>
  <c r="E31" i="2"/>
  <c r="E8" i="5"/>
  <c r="D16" i="6"/>
  <c r="C16" i="11"/>
  <c r="E13" i="12"/>
  <c r="E8" i="12"/>
  <c r="E38" i="2"/>
  <c r="E59" i="3"/>
  <c r="E12" i="4"/>
  <c r="E131" i="4"/>
  <c r="E47" i="5"/>
  <c r="C13" i="7"/>
  <c r="E13" i="7" s="1"/>
  <c r="D16" i="10"/>
  <c r="E13" i="14"/>
  <c r="D16" i="14"/>
  <c r="D16" i="3"/>
  <c r="U3" i="7"/>
  <c r="D13" i="7"/>
  <c r="E141" i="7"/>
  <c r="E12" i="8"/>
  <c r="E47" i="9"/>
  <c r="U9" i="10"/>
  <c r="C14" i="10"/>
  <c r="E14" i="10" s="1"/>
  <c r="E69" i="10"/>
  <c r="E141" i="11"/>
  <c r="E12" i="12"/>
  <c r="E131" i="12"/>
  <c r="E47" i="13"/>
  <c r="U9" i="3"/>
  <c r="E141" i="4"/>
  <c r="E12" i="5"/>
  <c r="U2" i="8"/>
  <c r="C13" i="8"/>
  <c r="E13" i="8" s="1"/>
  <c r="C15" i="9"/>
  <c r="E15" i="9" s="1"/>
  <c r="U10" i="10"/>
  <c r="U2" i="12"/>
  <c r="U10" i="14"/>
  <c r="C31" i="2"/>
  <c r="C41" i="2" s="1"/>
  <c r="C15" i="6"/>
  <c r="U9" i="7"/>
  <c r="C14" i="7"/>
  <c r="E14" i="7" s="1"/>
  <c r="U9" i="11"/>
  <c r="D15" i="13"/>
  <c r="E15" i="13" s="1"/>
  <c r="D29" i="2"/>
  <c r="D8" i="6"/>
  <c r="U10" i="7"/>
  <c r="U2" i="9"/>
  <c r="U6" i="11"/>
  <c r="U2" i="13"/>
  <c r="C15" i="14"/>
  <c r="E15" i="14" s="1"/>
  <c r="U9" i="12"/>
  <c r="U3" i="13"/>
  <c r="U6" i="8"/>
  <c r="U3" i="14"/>
  <c r="D13" i="14"/>
  <c r="D31" i="2" l="1"/>
  <c r="E16" i="5"/>
  <c r="E16" i="13"/>
  <c r="F39" i="2"/>
  <c r="F8" i="13"/>
  <c r="F8" i="10"/>
  <c r="F36" i="2"/>
  <c r="E16" i="10"/>
  <c r="E16" i="9"/>
  <c r="F35" i="2"/>
  <c r="F8" i="9"/>
  <c r="F8" i="14"/>
  <c r="F40" i="2"/>
  <c r="E21" i="2"/>
  <c r="E41" i="2"/>
  <c r="D8" i="7"/>
  <c r="D33" i="2"/>
  <c r="C16" i="8"/>
  <c r="E16" i="8" s="1"/>
  <c r="C16" i="14"/>
  <c r="E16" i="14" s="1"/>
  <c r="C16" i="10"/>
  <c r="F37" i="2"/>
  <c r="E16" i="11"/>
  <c r="F8" i="11"/>
  <c r="C16" i="9"/>
  <c r="C16" i="7"/>
  <c r="E16" i="12"/>
  <c r="F8" i="12"/>
  <c r="F38" i="2"/>
  <c r="D8" i="14"/>
  <c r="D40" i="2"/>
  <c r="D41" i="2" s="1"/>
  <c r="C16" i="6"/>
  <c r="E16" i="6" s="1"/>
  <c r="E15" i="6"/>
  <c r="D16" i="7"/>
  <c r="F29" i="2"/>
  <c r="E16" i="3"/>
  <c r="F11" i="2"/>
  <c r="F8" i="3"/>
  <c r="F8" i="6"/>
  <c r="F32" i="2"/>
  <c r="D11" i="2"/>
  <c r="C19" i="2"/>
  <c r="C20" i="2"/>
  <c r="E20" i="2" s="1"/>
  <c r="E19" i="2" l="1"/>
  <c r="C22" i="2"/>
  <c r="E22" i="2" s="1"/>
  <c r="F33" i="2"/>
  <c r="F41" i="2" s="1"/>
  <c r="E16" i="7"/>
  <c r="F8" i="7"/>
</calcChain>
</file>

<file path=xl/sharedStrings.xml><?xml version="1.0" encoding="utf-8"?>
<sst xmlns="http://schemas.openxmlformats.org/spreadsheetml/2006/main" count="1825" uniqueCount="175">
  <si>
    <t>Dein Monatsbudget-Planer</t>
  </si>
  <si>
    <t>Weil finanzielle Freiheit mit Verstehen beginnt.</t>
  </si>
  <si>
    <t>Finanzwissen × Finanzmut = Finanzfreiheit</t>
  </si>
  <si>
    <t>Schön, dass du da bist. Dieser Planer hilft dir, deine Finanzen ruhig und klar zu sortieren, Monat für Monat. Du siehst auf einen Blick, was reinkommt, wohin dein Geld geht und wie viel dir am Ende bleibt. Mit diesem Wissen kannst du bessere finanzielle Entscheidungen treffen.</t>
  </si>
  <si>
    <t>In 4 Schritten startklar</t>
  </si>
  <si>
    <t xml:space="preserve">UNBEDINGT BEACHTEN!
· Jahresübersicht rechnet automatisch → nur die Monatsreiter ausfüllen.
· In den Monatsreitern NUR die Zeilen UNTERHALB von "Deine Einträge" ausfüllen → Cashflow Überblick &amp; Graphiken passen sich automatisch an.
</t>
  </si>
  <si>
    <t>1  ·  Monat wählen</t>
  </si>
  <si>
    <t>Öffne unten den passenden Monatsreiter, z. B. „Januar. 
Jeder Monat hat sein eigenes Blatt.</t>
  </si>
  <si>
    <t>2  ·  Budget eintragen</t>
  </si>
  <si>
    <t>Trage je Position dein geplantes Budget in die Budget-Spalte (C) ein. 
Zum Beispiel ist das monatlichem Gehalt ist  in der Regel ein gleichbleibender Betrag, mit dem ich planen kann. → Bei 2000€ Monatsgehalt gebe ich also in Budget-Spalte, Zelle  C21: "2000" ein.
Du musst nicht jede Zeile füllen, nur was zu deinem Leben passt.</t>
  </si>
  <si>
    <t>3  ·  Ist nachtragen</t>
  </si>
  <si>
    <t>Trage im Lauf oder am Ende des Monats deine tatsächlichen Beträge in die Spalte „Ist" (D) ein.</t>
  </si>
  <si>
    <t>4  ·  Überblick genießen</t>
  </si>
  <si>
    <t>Dashboard, Differenz und Diagramme rechnen automatisch. 
Die Jahresübersicht fasst alle Monate zusammen.</t>
  </si>
  <si>
    <t>Gut zu wissen</t>
  </si>
  <si>
    <t>🟢  Spalte „Differenz"</t>
  </si>
  <si>
    <t>Plus bedeutet: alles im Rahmen (grün). Minus heißt, hier ist mehr zusammengekommen als geplant (rot) / ganz ohne Wertung, nur als Info. 
Nur in der Rubrik Sparen &amp; Investition ist rot positiv  → du hast z.B. mehr auf die Seite gelegt oder mehr investiert.</t>
  </si>
  <si>
    <t>✏️  „Weitere Position"</t>
  </si>
  <si>
    <t>Jede Kategorie hat drei freie Zeilen. Überschreibe sie einfach mit deinen eigenen Posten.</t>
  </si>
  <si>
    <t>🔵  Blaue Schrift</t>
  </si>
  <si>
    <t>Felder mit blauer Schrift sind deine Eingaben. Schwarze und farbige Werte berechnet der Planer selbst.</t>
  </si>
  <si>
    <t>🔒  Deine Daten</t>
  </si>
  <si>
    <t>Alles bleibt in dieser Datei auf deinem Gerät. Speichere regelmäßig, damit nichts verloren geht.</t>
  </si>
  <si>
    <t>Hinweis: Dieser Planer ist ein Bildungs- und Orientierungstool. 
Er ersetzt keine Anlage-, Steuer- oder Rechtsberatung, gibt keine Produktempfehlungen und macht keine Renditeversprechen. 
Du triffst deine Entscheidungen selbstbestimmt.</t>
  </si>
  <si>
    <t>Kategorie</t>
  </si>
  <si>
    <t>Ist</t>
  </si>
  <si>
    <t>Wohnen &amp; Nebenkosten</t>
  </si>
  <si>
    <t>Jahresübersicht 2026</t>
  </si>
  <si>
    <t>Versicherungen &amp; Vorsorge</t>
  </si>
  <si>
    <t>Lebensmittel &amp; Haushalt</t>
  </si>
  <si>
    <t>Persönliches &amp; Gesundheit</t>
  </si>
  <si>
    <t>Freizeit &amp; Auswärts</t>
  </si>
  <si>
    <t>Mobilität &amp; Auto</t>
  </si>
  <si>
    <t>Dein Finanzjahr auf einen Blick. Alle Monate fließen automatisch hier zusammen (hier bitte Nichts eintragen!)</t>
  </si>
  <si>
    <t>Kinder</t>
  </si>
  <si>
    <t>Sparen &amp; Ziele</t>
  </si>
  <si>
    <t>Dein
Jahr</t>
  </si>
  <si>
    <t>EINNAHMEN</t>
  </si>
  <si>
    <t>LAUFENDE 
AUSGABEN</t>
  </si>
  <si>
    <t>GESPART 
&amp; INVESTIERT</t>
  </si>
  <si>
    <t>VERBLEIBEND</t>
  </si>
  <si>
    <t>Schulden &amp; Kredite</t>
  </si>
  <si>
    <t>Sparquote:</t>
  </si>
  <si>
    <t>Anteil deiner Einnahmen, den du fürs Sparen, Investitionen &amp; deine Ziele zurücklegst.</t>
  </si>
  <si>
    <t>Budget vs. Ist (ganzes Jahr)</t>
  </si>
  <si>
    <t>Bereich</t>
  </si>
  <si>
    <t>Budget</t>
  </si>
  <si>
    <t>Differenz</t>
  </si>
  <si>
    <t>Einnahmen</t>
  </si>
  <si>
    <t>Laufende Ausgaben</t>
  </si>
  <si>
    <t>Sparen, Ziele &amp; Investitionen</t>
  </si>
  <si>
    <t>Verbleibend</t>
  </si>
  <si>
    <t>Monat für Monat (Ist)</t>
  </si>
  <si>
    <t>Monat</t>
  </si>
  <si>
    <t>Ausgaben gesamt</t>
  </si>
  <si>
    <t>Gespart &amp; Investiert</t>
  </si>
  <si>
    <t>Januar</t>
  </si>
  <si>
    <t>Februar</t>
  </si>
  <si>
    <t>März</t>
  </si>
  <si>
    <t>April</t>
  </si>
  <si>
    <t>Mai</t>
  </si>
  <si>
    <t>Juni</t>
  </si>
  <si>
    <t>Juli</t>
  </si>
  <si>
    <t>August</t>
  </si>
  <si>
    <t>September</t>
  </si>
  <si>
    <t>Oktober</t>
  </si>
  <si>
    <t>November</t>
  </si>
  <si>
    <t>Dezember</t>
  </si>
  <si>
    <t>Summe Jahr</t>
  </si>
  <si>
    <t>FHOCH3  ·  FINANZEN FÜR FRAUEN</t>
  </si>
  <si>
    <t>Januar 2026</t>
  </si>
  <si>
    <t>Dein Monatsbudget. Klarheit für dein Geld, Freiheit für dein Leben.</t>
  </si>
  <si>
    <t>Auf einen
Blick</t>
  </si>
  <si>
    <t>EINNAHMEN (IST)</t>
  </si>
  <si>
    <t>AUSGABEN (IST)</t>
  </si>
  <si>
    <t>GESPART (IST)</t>
  </si>
  <si>
    <t>VERBLEIBEND (IST)</t>
  </si>
  <si>
    <t>📊 Cashflow-Überblick</t>
  </si>
  <si>
    <t>Sparen &amp; Investitionen</t>
  </si>
  <si>
    <t>Trage unten je Position dein Budget und dein Ist ein → Dashboard, Differenz und Diagramme oben rechnen automatisch.</t>
  </si>
  <si>
    <t>Deine Einträge</t>
  </si>
  <si>
    <t>Kategorie / Position</t>
  </si>
  <si>
    <t>Notiz</t>
  </si>
  <si>
    <t>💶 Einkommen</t>
  </si>
  <si>
    <t>Nettogehalt</t>
  </si>
  <si>
    <t>Gehalt Partner:in</t>
  </si>
  <si>
    <t>Nebeneinkünfte / Bonus</t>
  </si>
  <si>
    <t>Einkommen aus Sparen &amp; Anlagen</t>
  </si>
  <si>
    <t>Kindergeld / Familienleistungen</t>
  </si>
  <si>
    <t>Sonstiges Einkommen</t>
  </si>
  <si>
    <t>…  Weitere Position</t>
  </si>
  <si>
    <t>Einkommen gesamt</t>
  </si>
  <si>
    <t>🏠 Wohnen &amp; Nebenkosten</t>
  </si>
  <si>
    <t>Miete / Hypothek</t>
  </si>
  <si>
    <t>Strom</t>
  </si>
  <si>
    <t>Gas / Heizung</t>
  </si>
  <si>
    <t>Wasser</t>
  </si>
  <si>
    <t>Internet &amp; Telefon</t>
  </si>
  <si>
    <t>Mobilfunk</t>
  </si>
  <si>
    <t>Rundfunkbeitrag</t>
  </si>
  <si>
    <t>Hausrat &amp; Reparaturen</t>
  </si>
  <si>
    <t>Wohnen &amp; Nebenkosten gesamt</t>
  </si>
  <si>
    <t>🛡️  Versicherungen &amp; Vorsorge</t>
  </si>
  <si>
    <t>Krankenversicherung</t>
  </si>
  <si>
    <t>Haftpflichtversicherung</t>
  </si>
  <si>
    <t>Hausratversicherung</t>
  </si>
  <si>
    <t>KFZ-Versicherung</t>
  </si>
  <si>
    <t>Lebens- / BU-Versicherung</t>
  </si>
  <si>
    <t>Altersvorsorge (Rürup, Riester …)</t>
  </si>
  <si>
    <t>Versicherungen &amp; Vorsorge gesamt</t>
  </si>
  <si>
    <t>🛒  Lebensmittel &amp; Haushalt</t>
  </si>
  <si>
    <t>Supermarkt &amp; Lebensmittel</t>
  </si>
  <si>
    <t>Drogerie &amp; Haushalt</t>
  </si>
  <si>
    <t>Bäckerei &amp; Markt</t>
  </si>
  <si>
    <t>Tierbedarf</t>
  </si>
  <si>
    <t>Lebensmittel &amp; Haushalt gesamt</t>
  </si>
  <si>
    <t>🩺  Persönliches &amp; Gesundheit</t>
  </si>
  <si>
    <t>Kosmetik &amp; Pflege</t>
  </si>
  <si>
    <t>Friseur &amp; Beauty</t>
  </si>
  <si>
    <t>Medikamente &amp; Apotheke</t>
  </si>
  <si>
    <t>Ärzt:in &amp; Gesundheit</t>
  </si>
  <si>
    <t>Kleidung &amp; Schuhe</t>
  </si>
  <si>
    <t>Sport &amp; Fitness</t>
  </si>
  <si>
    <t>Bildung &amp; Weiterbildung</t>
  </si>
  <si>
    <t>Persönliches &amp; Gesundheit gesamt</t>
  </si>
  <si>
    <t>🍽️ Freizeit &amp; Auswärts</t>
  </si>
  <si>
    <t>Café &amp; Coffee to go</t>
  </si>
  <si>
    <t>Restaurants &amp; Auswärts essen</t>
  </si>
  <si>
    <t>Hobbys</t>
  </si>
  <si>
    <t>Lieferdienste &amp; Snacks</t>
  </si>
  <si>
    <t>Streaming (Netflix, Spotify …)</t>
  </si>
  <si>
    <t>Bücher &amp; Zeitschriften</t>
  </si>
  <si>
    <t>Urlaub &amp; Reisen</t>
  </si>
  <si>
    <t>Geschenke &amp; Feiern</t>
  </si>
  <si>
    <t>Freizeit &amp; Auswärts gesamt</t>
  </si>
  <si>
    <t>🚗  Mobilität &amp; Auto</t>
  </si>
  <si>
    <t>ÖPNV (Bus, Bahn, Ticket)</t>
  </si>
  <si>
    <t>Benzin / Laden</t>
  </si>
  <si>
    <t>Parken &amp; Maut</t>
  </si>
  <si>
    <t>KFZ-Steuer</t>
  </si>
  <si>
    <t>Reparaturen &amp; Wartung</t>
  </si>
  <si>
    <t>Mobilität &amp; Auto gesamt</t>
  </si>
  <si>
    <t>🧸 Kinder</t>
  </si>
  <si>
    <t>Betreuung &amp; Kita</t>
  </si>
  <si>
    <t>Schule &amp; Material</t>
  </si>
  <si>
    <t>Aktivitäten &amp; Sport</t>
  </si>
  <si>
    <t>Kleidung &amp; Ausstattung</t>
  </si>
  <si>
    <t>Taschengeld</t>
  </si>
  <si>
    <t>Kinder gesamt</t>
  </si>
  <si>
    <t>🐷 Sparen &amp; Investitionen</t>
  </si>
  <si>
    <t>Notgroschen</t>
  </si>
  <si>
    <t>Gespart für Traum</t>
  </si>
  <si>
    <t>Investitionen</t>
  </si>
  <si>
    <t>Kinder-Sparen</t>
  </si>
  <si>
    <t>Girokonto</t>
  </si>
  <si>
    <t>Tagesgeldkonto</t>
  </si>
  <si>
    <t>Sparkonto</t>
  </si>
  <si>
    <t>Sparen &amp; Ziele gesamt</t>
  </si>
  <si>
    <t>💳 Schulden &amp; Kredite</t>
  </si>
  <si>
    <t>Kreditrate</t>
  </si>
  <si>
    <t>Kreditkarte (Tilgung)</t>
  </si>
  <si>
    <t>Ratenzahlung / Finanzierung</t>
  </si>
  <si>
    <t>Sonstige Schulden</t>
  </si>
  <si>
    <t>Schulden &amp; Kredite gesamt</t>
  </si>
  <si>
    <t>Februar 2026</t>
  </si>
  <si>
    <t>März 2026</t>
  </si>
  <si>
    <t>April 2026</t>
  </si>
  <si>
    <t>Mai 2026</t>
  </si>
  <si>
    <t>Juni 2026</t>
  </si>
  <si>
    <t>Juli 2026</t>
  </si>
  <si>
    <t>August 2026</t>
  </si>
  <si>
    <t>September 2026</t>
  </si>
  <si>
    <t>Oktober 2026</t>
  </si>
  <si>
    <t>November 2026</t>
  </si>
  <si>
    <t>Dezember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</si>
</sst>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 €&quot;;\-#,##0.00&quot; €&quot;;\–"/>
    <numFmt numFmtId="165" formatCode="#,##0&quot; €&quot;;\-#,##0&quot; €&quot;;\–"/>
    <numFmt numFmtId="166" formatCode="0.0%"/>
    <numFmt numFmtId="167" formatCode="\+#,##0&quot; €&quot;;\-#,##0&quot; €&quot;;\–"/>
  </numFmts>
  <fonts count="61" x14ac:knownFonts="1">
    <font>
      <sz val="11"/>
      <color theme="1"/>
      <name val="Calibri"/>
      <family val="2"/>
      <charset val="1"/>
    </font>
    <font>
      <b/>
      <sz val="10"/>
      <color rgb="FF0CB8AE"/>
      <name val="Calibri"/>
      <family val="2"/>
      <charset val="1"/>
    </font>
    <font>
      <sz val="36"/>
      <color rgb="FF143371"/>
      <name val="Calibri"/>
      <family val="2"/>
      <charset val="1"/>
    </font>
    <font>
      <i/>
      <sz val="13"/>
      <color rgb="FF0CB8AE"/>
      <name val="Calibri Light"/>
      <family val="1"/>
      <charset val="1"/>
    </font>
    <font>
      <sz val="16"/>
      <color rgb="FF143371"/>
      <name val="Calibri"/>
      <family val="2"/>
      <charset val="1"/>
    </font>
    <font>
      <sz val="12"/>
      <color theme="0"/>
      <name val="Calibri"/>
      <family val="2"/>
      <charset val="1"/>
    </font>
    <font>
      <sz val="17"/>
      <color rgb="FF143371"/>
      <name val="Calibri"/>
      <family val="2"/>
      <charset val="1"/>
    </font>
    <font>
      <sz val="13"/>
      <color theme="1"/>
      <name val="Calibri"/>
      <family val="2"/>
      <charset val="1"/>
    </font>
    <font>
      <sz val="12"/>
      <color rgb="FF1C52AC"/>
      <name val="Calibri"/>
      <family val="2"/>
      <charset val="1"/>
    </font>
    <font>
      <b/>
      <sz val="11"/>
      <color rgb="FFFFFFFF"/>
      <name val="Calibri"/>
      <family val="2"/>
      <charset val="1"/>
    </font>
    <font>
      <sz val="12"/>
      <color rgb="FF1F2A2A"/>
      <name val="Calibri"/>
      <family val="2"/>
      <charset val="1"/>
    </font>
    <font>
      <sz val="13"/>
      <color rgb="FF1F2A2A"/>
      <name val="Calibri"/>
      <family val="2"/>
      <charset val="1"/>
    </font>
    <font>
      <sz val="12"/>
      <color rgb="FF8C4A10"/>
      <name val="Calibri"/>
      <family val="2"/>
      <charset val="1"/>
    </font>
    <font>
      <sz val="14"/>
      <color rgb="FF143371"/>
      <name val="Calibri"/>
      <family val="2"/>
      <charset val="1"/>
    </font>
    <font>
      <b/>
      <sz val="12"/>
      <color rgb="FF1D52AC"/>
      <name val="Calibri"/>
      <family val="2"/>
      <charset val="1"/>
    </font>
    <font>
      <i/>
      <sz val="9"/>
      <color rgb="FF7C8A89"/>
      <name val="Calibri"/>
      <family val="2"/>
      <charset val="1"/>
    </font>
    <font>
      <b/>
      <sz val="9"/>
      <color rgb="FF0CB8AE"/>
      <name val="Calibri"/>
      <family val="2"/>
      <charset val="1"/>
    </font>
    <font>
      <sz val="9"/>
      <color rgb="FFAAAAAA"/>
      <name val="Calibri"/>
      <family val="2"/>
      <charset val="1"/>
    </font>
    <font>
      <sz val="30"/>
      <color rgb="FF143371"/>
      <name val="Calibri"/>
      <family val="2"/>
      <charset val="1"/>
    </font>
    <font>
      <i/>
      <sz val="11"/>
      <color rgb="FF143371"/>
      <name val="Calibri"/>
      <family val="2"/>
      <charset val="1"/>
    </font>
    <font>
      <sz val="11"/>
      <color rgb="FF143371"/>
      <name val="Calibri"/>
      <family val="2"/>
      <charset val="1"/>
    </font>
    <font>
      <i/>
      <sz val="11"/>
      <color theme="0"/>
      <name val="Calibri"/>
      <family val="2"/>
      <charset val="1"/>
    </font>
    <font>
      <b/>
      <sz val="14"/>
      <color rgb="FF143371"/>
      <name val="Calibri"/>
      <family val="2"/>
      <charset val="1"/>
    </font>
    <font>
      <b/>
      <sz val="10"/>
      <color rgb="FFFFFFFF"/>
      <name val="Calibri"/>
      <family val="2"/>
      <charset val="1"/>
    </font>
    <font>
      <b/>
      <sz val="14"/>
      <color rgb="FFFFFFFF"/>
      <name val="Calibri"/>
      <family val="2"/>
      <charset val="1"/>
    </font>
    <font>
      <b/>
      <sz val="12"/>
      <color rgb="FF143371"/>
      <name val="Calibri"/>
      <family val="2"/>
      <charset val="1"/>
    </font>
    <font>
      <b/>
      <sz val="14"/>
      <color rgb="FF0CB8AE"/>
      <name val="Calibri"/>
      <family val="2"/>
      <charset val="1"/>
    </font>
    <font>
      <i/>
      <sz val="10"/>
      <color rgb="FF143371"/>
      <name val="Calibri (Textkörper)"/>
      <charset val="1"/>
    </font>
    <font>
      <sz val="11"/>
      <color rgb="FF1F2A2A"/>
      <name val="Calibri"/>
      <family val="2"/>
      <charset val="1"/>
    </font>
    <font>
      <b/>
      <sz val="11"/>
      <color rgb="FF143371"/>
      <name val="Calibri"/>
      <family val="2"/>
      <charset val="1"/>
    </font>
    <font>
      <sz val="26"/>
      <color rgb="FF143371"/>
      <name val="Calibri"/>
      <family val="2"/>
      <charset val="1"/>
    </font>
    <font>
      <b/>
      <sz val="9"/>
      <color rgb="FFFFFFFF"/>
      <name val="Calibri"/>
      <family val="2"/>
      <charset val="1"/>
    </font>
    <font>
      <sz val="10"/>
      <color rgb="FF1F2A2A"/>
      <name val="Calibri"/>
      <family val="2"/>
      <charset val="1"/>
    </font>
    <font>
      <i/>
      <sz val="11"/>
      <color rgb="FF1C52AC"/>
      <name val="Calibri"/>
      <family val="2"/>
      <charset val="1"/>
    </font>
    <font>
      <i/>
      <sz val="10"/>
      <color rgb="FF1C52AC"/>
      <name val="Calibri"/>
      <family val="2"/>
      <charset val="1"/>
    </font>
    <font>
      <sz val="10"/>
      <color rgb="FF1C52AC"/>
      <name val="Calibri"/>
      <family val="2"/>
      <charset val="1"/>
    </font>
    <font>
      <b/>
      <sz val="13"/>
      <color theme="0"/>
      <name val="Calibri"/>
      <family val="2"/>
      <charset val="1"/>
    </font>
    <font>
      <b/>
      <sz val="10"/>
      <color rgb="FF143371"/>
      <name val="Calibri"/>
      <family val="2"/>
      <charset val="1"/>
    </font>
    <font>
      <sz val="10"/>
      <color rgb="FF1D52AC"/>
      <name val="Calibri"/>
      <family val="2"/>
      <charset val="1"/>
    </font>
    <font>
      <sz val="9"/>
      <color rgb="FF7C8A89"/>
      <name val="Calibri"/>
      <family val="2"/>
      <charset val="1"/>
    </font>
    <font>
      <i/>
      <sz val="10"/>
      <color rgb="FFB6BFC2"/>
      <name val="Calibri"/>
      <family val="2"/>
      <charset val="1"/>
    </font>
    <font>
      <b/>
      <sz val="10"/>
      <color rgb="FF08847D"/>
      <name val="Calibri"/>
      <family val="2"/>
      <charset val="1"/>
    </font>
    <font>
      <b/>
      <sz val="11"/>
      <color rgb="FF08847D"/>
      <name val="Calibri"/>
      <family val="2"/>
      <charset val="1"/>
    </font>
    <font>
      <b/>
      <sz val="10"/>
      <color rgb="FF353D4A"/>
      <name val="Calibri"/>
      <family val="2"/>
      <charset val="1"/>
    </font>
    <font>
      <b/>
      <sz val="11"/>
      <color rgb="FF353D4A"/>
      <name val="Calibri"/>
      <family val="2"/>
      <charset val="1"/>
    </font>
    <font>
      <b/>
      <sz val="10"/>
      <color rgb="FF143B7B"/>
      <name val="Calibri"/>
      <family val="2"/>
      <charset val="1"/>
    </font>
    <font>
      <b/>
      <sz val="11"/>
      <color rgb="FF143B7B"/>
      <name val="Calibri"/>
      <family val="2"/>
      <charset val="1"/>
    </font>
    <font>
      <b/>
      <sz val="10"/>
      <color rgb="FF217138"/>
      <name val="Calibri"/>
      <family val="2"/>
      <charset val="1"/>
    </font>
    <font>
      <b/>
      <sz val="11"/>
      <color rgb="FF217138"/>
      <name val="Calibri"/>
      <family val="2"/>
      <charset val="1"/>
    </font>
    <font>
      <b/>
      <sz val="10"/>
      <color rgb="FFA77317"/>
      <name val="Calibri"/>
      <family val="2"/>
      <charset val="1"/>
    </font>
    <font>
      <b/>
      <sz val="11"/>
      <color rgb="FFA77317"/>
      <name val="Calibri"/>
      <family val="2"/>
      <charset val="1"/>
    </font>
    <font>
      <b/>
      <sz val="10"/>
      <color rgb="FF424D8A"/>
      <name val="Calibri"/>
      <family val="2"/>
      <charset val="1"/>
    </font>
    <font>
      <b/>
      <sz val="11"/>
      <color rgb="FF424D8A"/>
      <name val="Calibri"/>
      <family val="2"/>
      <charset val="1"/>
    </font>
    <font>
      <b/>
      <sz val="10"/>
      <color rgb="FF435C7B"/>
      <name val="Calibri"/>
      <family val="2"/>
      <charset val="1"/>
    </font>
    <font>
      <b/>
      <sz val="11"/>
      <color rgb="FF435C7B"/>
      <name val="Calibri"/>
      <family val="2"/>
      <charset val="1"/>
    </font>
    <font>
      <b/>
      <sz val="10"/>
      <color rgb="FFB05D17"/>
      <name val="Calibri"/>
      <family val="2"/>
      <charset val="1"/>
    </font>
    <font>
      <b/>
      <sz val="11"/>
      <color rgb="FFB05D17"/>
      <name val="Calibri"/>
      <family val="2"/>
      <charset val="1"/>
    </font>
    <font>
      <b/>
      <sz val="10"/>
      <color rgb="FF3860A7"/>
      <name val="Calibri"/>
      <family val="2"/>
      <charset val="1"/>
    </font>
    <font>
      <b/>
      <sz val="11"/>
      <color rgb="FF3860A7"/>
      <name val="Calibri"/>
      <family val="2"/>
      <charset val="1"/>
    </font>
    <font>
      <b/>
      <sz val="10"/>
      <color rgb="FFA13B3B"/>
      <name val="Calibri"/>
      <family val="2"/>
      <charset val="1"/>
    </font>
    <font>
      <b/>
      <sz val="11"/>
      <color rgb="FFA13B3B"/>
      <name val="Calibri"/>
      <family val="2"/>
      <charset val="1"/>
    </font>
  </fonts>
  <fills count="38">
    <fill>
      <patternFill patternType="none"/>
    </fill>
    <fill>
      <patternFill patternType="gray125"/>
    </fill>
    <fill>
      <patternFill patternType="solid">
        <fgColor rgb="FF1C52AC"/>
        <bgColor rgb="FF1D52AC"/>
      </patternFill>
    </fill>
    <fill>
      <patternFill patternType="solid">
        <fgColor rgb="FFFAFAF6"/>
        <bgColor rgb="FFFAFAF7"/>
      </patternFill>
    </fill>
    <fill>
      <patternFill patternType="solid">
        <fgColor rgb="FFFAFAF7"/>
        <bgColor rgb="FFFAFAF6"/>
      </patternFill>
    </fill>
    <fill>
      <patternFill patternType="solid">
        <fgColor rgb="FF0CB8AE"/>
        <bgColor rgb="FF2EA84C"/>
      </patternFill>
    </fill>
    <fill>
      <patternFill patternType="solid">
        <fgColor rgb="FFDEF7F5"/>
        <bgColor rgb="FFE7F8F6"/>
      </patternFill>
    </fill>
    <fill>
      <patternFill patternType="solid">
        <fgColor rgb="FFEE8A3C"/>
        <bgColor rgb="FFF58220"/>
      </patternFill>
    </fill>
    <fill>
      <patternFill patternType="solid">
        <fgColor rgb="FFFDF0E1"/>
        <bgColor rgb="FFFDEEDF"/>
      </patternFill>
    </fill>
    <fill>
      <patternFill patternType="solid">
        <fgColor rgb="FFE7EEFA"/>
        <bgColor rgb="FFE6EEFC"/>
      </patternFill>
    </fill>
    <fill>
      <patternFill patternType="mediumGray">
        <fgColor rgb="FF143371"/>
        <bgColor rgb="FF143573"/>
      </patternFill>
    </fill>
    <fill>
      <patternFill patternType="darkGray">
        <fgColor rgb="FFE0E4EC"/>
        <bgColor rgb="FFE3EDED"/>
      </patternFill>
    </fill>
    <fill>
      <patternFill patternType="solid">
        <fgColor rgb="FFFAF9F5"/>
        <bgColor rgb="FFFAFAF6"/>
      </patternFill>
    </fill>
    <fill>
      <patternFill patternType="solid">
        <fgColor rgb="FFFFFFFF"/>
        <bgColor rgb="FFFAFAF7"/>
      </patternFill>
    </fill>
    <fill>
      <patternFill patternType="solid">
        <fgColor rgb="FFEEF1EF"/>
        <bgColor rgb="FFECEFF3"/>
      </patternFill>
    </fill>
    <fill>
      <patternFill patternType="solid">
        <fgColor rgb="FFECFAFD"/>
        <bgColor rgb="FFEAF8FB"/>
      </patternFill>
    </fill>
    <fill>
      <patternFill patternType="solid">
        <fgColor rgb="FF1D52AC"/>
        <bgColor rgb="FF1C52AC"/>
      </patternFill>
    </fill>
    <fill>
      <patternFill patternType="solid">
        <fgColor rgb="FF143371"/>
        <bgColor rgb="FF143573"/>
      </patternFill>
    </fill>
    <fill>
      <patternFill patternType="solid">
        <fgColor rgb="FFF5FAFA"/>
        <bgColor rgb="FFFAFAF7"/>
      </patternFill>
    </fill>
    <fill>
      <patternFill patternType="solid">
        <fgColor rgb="FFEAF8FB"/>
        <bgColor rgb="FFECFAFD"/>
      </patternFill>
    </fill>
    <fill>
      <patternFill patternType="solid">
        <fgColor rgb="FFE7F8F6"/>
        <bgColor rgb="FFEAF8FB"/>
      </patternFill>
    </fill>
    <fill>
      <patternFill patternType="solid">
        <fgColor rgb="FF515761"/>
        <bgColor rgb="FF3D588F"/>
      </patternFill>
    </fill>
    <fill>
      <patternFill patternType="solid">
        <fgColor rgb="FFECEFF3"/>
        <bgColor rgb="FFEEF1EF"/>
      </patternFill>
    </fill>
    <fill>
      <patternFill patternType="solid">
        <fgColor rgb="FFE3ECFA"/>
        <bgColor rgb="FFE6EEFC"/>
      </patternFill>
    </fill>
    <fill>
      <patternFill patternType="solid">
        <fgColor rgb="FF2E9E4F"/>
        <bgColor rgb="FF2EA84C"/>
      </patternFill>
    </fill>
    <fill>
      <patternFill patternType="solid">
        <fgColor rgb="FFE5F5EA"/>
        <bgColor rgb="FFE7F8F6"/>
      </patternFill>
    </fill>
    <fill>
      <patternFill patternType="solid">
        <fgColor rgb="FFEDA324"/>
        <bgColor rgb="FFEF8A17"/>
      </patternFill>
    </fill>
    <fill>
      <patternFill patternType="solid">
        <fgColor rgb="FFFCF3DF"/>
        <bgColor rgb="FFFDF0E1"/>
      </patternFill>
    </fill>
    <fill>
      <patternFill patternType="solid">
        <fgColor rgb="FF5E6BBF"/>
        <bgColor rgb="FF4A77C9"/>
      </patternFill>
    </fill>
    <fill>
      <patternFill patternType="solid">
        <fgColor rgb="FFE9EBF8"/>
        <bgColor rgb="FFE7EEFA"/>
      </patternFill>
    </fill>
    <fill>
      <patternFill patternType="solid">
        <fgColor rgb="FF5E81AC"/>
        <bgColor rgb="FF4F81BD"/>
      </patternFill>
    </fill>
    <fill>
      <patternFill patternType="solid">
        <fgColor rgb="FFE7EEF5"/>
        <bgColor rgb="FFE7EEFA"/>
      </patternFill>
    </fill>
    <fill>
      <patternFill patternType="solid">
        <fgColor rgb="FFF58220"/>
        <bgColor rgb="FFEF8A17"/>
      </patternFill>
    </fill>
    <fill>
      <patternFill patternType="solid">
        <fgColor rgb="FFFDEEDF"/>
        <bgColor rgb="FFFDF0E1"/>
      </patternFill>
    </fill>
    <fill>
      <patternFill patternType="solid">
        <fgColor rgb="FF4F86E8"/>
        <bgColor rgb="FF4F81BD"/>
      </patternFill>
    </fill>
    <fill>
      <patternFill patternType="solid">
        <fgColor rgb="FFE6EEFC"/>
        <bgColor rgb="FFE7EEFA"/>
      </patternFill>
    </fill>
    <fill>
      <patternFill patternType="solid">
        <fgColor rgb="FFE05252"/>
        <bgColor rgb="FFD64545"/>
      </patternFill>
    </fill>
    <fill>
      <patternFill patternType="solid">
        <fgColor rgb="FFFBE7E7"/>
        <bgColor rgb="FFFDEEDF"/>
      </patternFill>
    </fill>
  </fills>
  <borders count="53">
    <border>
      <left/>
      <right/>
      <top/>
      <bottom/>
      <diagonal/>
    </border>
    <border>
      <left style="thin">
        <color rgb="FFEAF8FB"/>
      </left>
      <right style="thin">
        <color rgb="FFEAF8FB"/>
      </right>
      <top style="thin">
        <color rgb="FFEAF8FB"/>
      </top>
      <bottom style="thin">
        <color rgb="FFEAF8FB"/>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rgb="FFE0E4EC"/>
      </left>
      <right style="thin">
        <color rgb="FFE0E4EC"/>
      </right>
      <top style="thin">
        <color rgb="FFE0E4EC"/>
      </top>
      <bottom style="thin">
        <color rgb="FFE0E4EC"/>
      </bottom>
      <diagonal/>
    </border>
    <border>
      <left/>
      <right/>
      <top/>
      <bottom style="thin">
        <color rgb="FF0CB8AE"/>
      </bottom>
      <diagonal/>
    </border>
    <border>
      <left style="thin">
        <color theme="0"/>
      </left>
      <right style="thin">
        <color theme="0"/>
      </right>
      <top style="thin">
        <color rgb="FF0CB8AE"/>
      </top>
      <bottom style="thin">
        <color rgb="FF0CB8AE"/>
      </bottom>
      <diagonal/>
    </border>
    <border>
      <left style="thin">
        <color theme="0"/>
      </left>
      <right style="thin">
        <color theme="0"/>
      </right>
      <top style="thin">
        <color rgb="FF1D52AC"/>
      </top>
      <bottom style="thin">
        <color rgb="FF1D52AC"/>
      </bottom>
      <diagonal/>
    </border>
    <border>
      <left style="thin">
        <color theme="0"/>
      </left>
      <right style="thin">
        <color theme="0"/>
      </right>
      <top style="thin">
        <color rgb="FF0CB8AE"/>
      </top>
      <bottom/>
      <diagonal/>
    </border>
    <border>
      <left style="thin">
        <color theme="0"/>
      </left>
      <right style="thin">
        <color theme="0"/>
      </right>
      <top style="thin">
        <color rgb="FF143371"/>
      </top>
      <bottom style="thin">
        <color rgb="FF143371"/>
      </bottom>
      <diagonal/>
    </border>
    <border>
      <left style="thin">
        <color theme="0"/>
      </left>
      <right style="thin">
        <color theme="0"/>
      </right>
      <top/>
      <bottom style="thin">
        <color rgb="FF0CB8AE"/>
      </bottom>
      <diagonal/>
    </border>
    <border>
      <left style="thin">
        <color rgb="FFEEF1EF"/>
      </left>
      <right style="thin">
        <color rgb="FFEEF1EF"/>
      </right>
      <top style="thin">
        <color rgb="FFEEF1EF"/>
      </top>
      <bottom/>
      <diagonal/>
    </border>
    <border>
      <left/>
      <right/>
      <top/>
      <bottom style="thin">
        <color rgb="FFE3EDED"/>
      </bottom>
      <diagonal/>
    </border>
    <border>
      <left style="medium">
        <color rgb="FF0CB8AE"/>
      </left>
      <right/>
      <top style="medium">
        <color rgb="FF0CB8AE"/>
      </top>
      <bottom style="medium">
        <color rgb="FF0CB8AE"/>
      </bottom>
      <diagonal/>
    </border>
    <border>
      <left/>
      <right/>
      <top style="medium">
        <color rgb="FF0CB8AE"/>
      </top>
      <bottom style="medium">
        <color rgb="FF0CB8AE"/>
      </bottom>
      <diagonal/>
    </border>
    <border>
      <left/>
      <right style="medium">
        <color rgb="FF0CB8AE"/>
      </right>
      <top style="medium">
        <color rgb="FF0CB8AE"/>
      </top>
      <bottom style="medium">
        <color rgb="FF0CB8AE"/>
      </bottom>
      <diagonal/>
    </border>
    <border>
      <left style="thin">
        <color rgb="FFEEF1EF"/>
      </left>
      <right style="thin">
        <color rgb="FFEEF1EF"/>
      </right>
      <top style="thin">
        <color rgb="FFEEF1EF"/>
      </top>
      <bottom style="thin">
        <color rgb="FFEEF1EF"/>
      </bottom>
      <diagonal/>
    </border>
    <border>
      <left style="thin">
        <color rgb="FF1D52AC"/>
      </left>
      <right style="thin">
        <color rgb="FF1D52AC"/>
      </right>
      <top style="thin">
        <color rgb="FF1D52AC"/>
      </top>
      <bottom style="thin">
        <color rgb="FF1D52AC"/>
      </bottom>
      <diagonal/>
    </border>
    <border>
      <left style="thin">
        <color rgb="FF0CB8AE"/>
      </left>
      <right style="thin">
        <color rgb="FF0CB8AE"/>
      </right>
      <top style="thin">
        <color rgb="FF0CB8AE"/>
      </top>
      <bottom style="thin">
        <color rgb="FF0CB8AE"/>
      </bottom>
      <diagonal/>
    </border>
    <border>
      <left style="thin">
        <color rgb="FFEAF8FB"/>
      </left>
      <right/>
      <top style="thin">
        <color auto="1"/>
      </top>
      <bottom/>
      <diagonal/>
    </border>
    <border>
      <left/>
      <right/>
      <top style="thin">
        <color auto="1"/>
      </top>
      <bottom/>
      <diagonal/>
    </border>
    <border>
      <left/>
      <right/>
      <top/>
      <bottom style="medium">
        <color rgb="FF143573"/>
      </bottom>
      <diagonal/>
    </border>
    <border>
      <left/>
      <right/>
      <top style="thin">
        <color rgb="FF0CB8AE"/>
      </top>
      <bottom style="thin">
        <color rgb="FF0CB8AE"/>
      </bottom>
      <diagonal/>
    </border>
    <border>
      <left/>
      <right/>
      <top style="thin">
        <color rgb="FF515761"/>
      </top>
      <bottom style="thin">
        <color rgb="FF515761"/>
      </bottom>
      <diagonal/>
    </border>
    <border>
      <left/>
      <right/>
      <top style="thin">
        <color rgb="FF1C52AC"/>
      </top>
      <bottom style="thin">
        <color rgb="FF1C52AC"/>
      </bottom>
      <diagonal/>
    </border>
    <border>
      <left/>
      <right/>
      <top style="thin">
        <color rgb="FF2E9E4F"/>
      </top>
      <bottom style="thin">
        <color rgb="FF2E9E4F"/>
      </bottom>
      <diagonal/>
    </border>
    <border>
      <left/>
      <right/>
      <top style="thin">
        <color rgb="FFEDA324"/>
      </top>
      <bottom style="thin">
        <color rgb="FFEDA324"/>
      </bottom>
      <diagonal/>
    </border>
    <border>
      <left/>
      <right/>
      <top style="thin">
        <color rgb="FF5E6BBF"/>
      </top>
      <bottom style="thin">
        <color rgb="FF5E6BBF"/>
      </bottom>
      <diagonal/>
    </border>
    <border>
      <left/>
      <right/>
      <top style="thin">
        <color rgb="FF5E81AC"/>
      </top>
      <bottom style="thin">
        <color rgb="FF5E81AC"/>
      </bottom>
      <diagonal/>
    </border>
    <border>
      <left/>
      <right/>
      <top style="thin">
        <color rgb="FFF58220"/>
      </top>
      <bottom style="thin">
        <color rgb="FFF58220"/>
      </bottom>
      <diagonal/>
    </border>
    <border>
      <left/>
      <right/>
      <top style="thin">
        <color rgb="FF4F86E8"/>
      </top>
      <bottom style="thin">
        <color rgb="FF4F86E8"/>
      </bottom>
      <diagonal/>
    </border>
    <border>
      <left/>
      <right/>
      <top style="thin">
        <color rgb="FFE05252"/>
      </top>
      <bottom style="thin">
        <color rgb="FFE05252"/>
      </bottom>
      <diagonal/>
    </border>
    <border>
      <left/>
      <right/>
      <top style="thin">
        <color rgb="FFEAF8FB"/>
      </top>
      <bottom/>
      <diagonal/>
    </border>
    <border>
      <left/>
      <right style="thin">
        <color rgb="FFEAF8FB"/>
      </right>
      <top style="thin">
        <color rgb="FFEAF8FB"/>
      </top>
      <bottom/>
      <diagonal/>
    </border>
    <border>
      <left style="thin">
        <color rgb="FFEAF8FB"/>
      </left>
      <right/>
      <top/>
      <bottom style="thin">
        <color rgb="FFEAF8FB"/>
      </bottom>
      <diagonal/>
    </border>
    <border>
      <left/>
      <right/>
      <top/>
      <bottom style="thin">
        <color rgb="FFEAF8FB"/>
      </bottom>
      <diagonal/>
    </border>
    <border>
      <left/>
      <right style="thin">
        <color rgb="FFEAF8FB"/>
      </right>
      <top/>
      <bottom style="thin">
        <color rgb="FFEAF8FB"/>
      </bottom>
      <diagonal/>
    </border>
    <border>
      <left/>
      <right/>
      <top style="thin">
        <color theme="0" tint="-0.14999847407452621"/>
      </top>
      <bottom/>
      <diagonal/>
    </border>
    <border>
      <left/>
      <right/>
      <top/>
      <bottom style="thin">
        <color theme="0" tint="-0.14999847407452621"/>
      </bottom>
      <diagonal/>
    </border>
    <border>
      <left/>
      <right/>
      <top style="thin">
        <color rgb="FFE0E4EC"/>
      </top>
      <bottom/>
      <diagonal/>
    </border>
    <border>
      <left/>
      <right style="thin">
        <color rgb="FFE0E4EC"/>
      </right>
      <top style="thin">
        <color rgb="FFE0E4EC"/>
      </top>
      <bottom/>
      <diagonal/>
    </border>
    <border>
      <left style="thin">
        <color rgb="FFE0E4EC"/>
      </left>
      <right/>
      <top/>
      <bottom style="thin">
        <color rgb="FFE0E4EC"/>
      </bottom>
      <diagonal/>
    </border>
    <border>
      <left/>
      <right/>
      <top/>
      <bottom style="thin">
        <color rgb="FFE0E4EC"/>
      </bottom>
      <diagonal/>
    </border>
    <border>
      <left/>
      <right style="thin">
        <color rgb="FFE0E4EC"/>
      </right>
      <top/>
      <bottom style="thin">
        <color rgb="FFE0E4EC"/>
      </bottom>
      <diagonal/>
    </border>
    <border>
      <left/>
      <right/>
      <top style="thin">
        <color rgb="FFEEF1EF"/>
      </top>
      <bottom/>
      <diagonal/>
    </border>
    <border>
      <left/>
      <right style="thin">
        <color rgb="FFEEF1EF"/>
      </right>
      <top style="thin">
        <color rgb="FFEEF1EF"/>
      </top>
      <bottom/>
      <diagonal/>
    </border>
    <border>
      <left/>
      <right/>
      <top style="thin">
        <color rgb="FFEEF1EF"/>
      </top>
      <bottom style="thin">
        <color rgb="FFEEF1EF"/>
      </bottom>
      <diagonal/>
    </border>
    <border>
      <left/>
      <right style="thin">
        <color rgb="FFEEF1EF"/>
      </right>
      <top style="thin">
        <color rgb="FFEEF1EF"/>
      </top>
      <bottom style="thin">
        <color rgb="FFEEF1EF"/>
      </bottom>
      <diagonal/>
    </border>
    <border>
      <left/>
      <right style="thin">
        <color rgb="FF0CB8AE"/>
      </right>
      <top style="thin">
        <color rgb="FF0CB8AE"/>
      </top>
      <bottom style="thin">
        <color rgb="FF0CB8AE"/>
      </bottom>
      <diagonal/>
    </border>
  </borders>
  <cellStyleXfs count="1">
    <xf numFmtId="0" fontId="0" fillId="0" borderId="0"/>
  </cellStyleXfs>
  <cellXfs count="178">
    <xf numFmtId="0" fontId="0" fillId="0" borderId="0" xfId="0"/>
    <xf numFmtId="0" fontId="1" fillId="0" borderId="0" xfId="0" applyFont="1" applyAlignment="1">
      <alignment horizontal="left" vertical="center" wrapText="1"/>
    </xf>
    <xf numFmtId="0" fontId="0" fillId="3" borderId="0" xfId="0" applyFill="1"/>
    <xf numFmtId="0" fontId="6" fillId="3" borderId="0" xfId="0" applyFont="1" applyFill="1"/>
    <xf numFmtId="0" fontId="7" fillId="3" borderId="0" xfId="0" applyFont="1" applyFill="1"/>
    <xf numFmtId="0" fontId="8" fillId="0" borderId="0" xfId="0" applyFont="1" applyAlignment="1">
      <alignment horizontal="left" vertical="center" wrapText="1"/>
    </xf>
    <xf numFmtId="0" fontId="11" fillId="0" borderId="0" xfId="0" applyFont="1" applyAlignment="1">
      <alignment horizontal="left" vertical="center" wrapText="1" indent="1"/>
    </xf>
    <xf numFmtId="0" fontId="9" fillId="10" borderId="0" xfId="0" applyFont="1" applyFill="1" applyAlignment="1">
      <alignment horizontal="left" vertical="center" wrapText="1"/>
    </xf>
    <xf numFmtId="0" fontId="16" fillId="0" borderId="0" xfId="0" applyFont="1" applyAlignment="1">
      <alignment horizontal="left" vertical="center" wrapText="1"/>
    </xf>
    <xf numFmtId="0" fontId="17" fillId="0" borderId="0" xfId="0" applyFont="1"/>
    <xf numFmtId="164" fontId="17" fillId="0" borderId="0" xfId="0" applyNumberFormat="1" applyFont="1"/>
    <xf numFmtId="0" fontId="0" fillId="0" borderId="9" xfId="0" applyBorder="1"/>
    <xf numFmtId="0" fontId="0" fillId="15" borderId="0" xfId="0" applyFill="1"/>
    <xf numFmtId="0" fontId="19" fillId="15" borderId="0" xfId="0" applyFont="1" applyFill="1" applyAlignment="1">
      <alignment horizontal="left" vertical="center" wrapText="1"/>
    </xf>
    <xf numFmtId="0" fontId="20" fillId="15" borderId="0" xfId="0" applyFont="1" applyFill="1"/>
    <xf numFmtId="0" fontId="23" fillId="5" borderId="10" xfId="0" applyFont="1" applyFill="1" applyBorder="1" applyAlignment="1">
      <alignment horizontal="center" vertical="center" wrapText="1"/>
    </xf>
    <xf numFmtId="0" fontId="23" fillId="16" borderId="11" xfId="0" applyFont="1" applyFill="1" applyBorder="1" applyAlignment="1">
      <alignment horizontal="center" vertical="center" wrapText="1"/>
    </xf>
    <xf numFmtId="0" fontId="23" fillId="7" borderId="12" xfId="0" applyFont="1" applyFill="1" applyBorder="1" applyAlignment="1">
      <alignment horizontal="center" vertical="center" wrapText="1"/>
    </xf>
    <xf numFmtId="0" fontId="23" fillId="17" borderId="13" xfId="0" applyFont="1" applyFill="1" applyBorder="1" applyAlignment="1">
      <alignment horizontal="center" vertical="center" wrapText="1"/>
    </xf>
    <xf numFmtId="165" fontId="24" fillId="5" borderId="10" xfId="0" applyNumberFormat="1" applyFont="1" applyFill="1" applyBorder="1" applyAlignment="1">
      <alignment horizontal="center" vertical="center" wrapText="1"/>
    </xf>
    <xf numFmtId="165" fontId="24" fillId="16" borderId="11" xfId="0" applyNumberFormat="1" applyFont="1" applyFill="1" applyBorder="1" applyAlignment="1">
      <alignment horizontal="center" vertical="center" wrapText="1"/>
    </xf>
    <xf numFmtId="165" fontId="24" fillId="7" borderId="14" xfId="0" applyNumberFormat="1" applyFont="1" applyFill="1" applyBorder="1" applyAlignment="1">
      <alignment horizontal="center" vertical="center" wrapText="1"/>
    </xf>
    <xf numFmtId="165" fontId="24" fillId="17" borderId="13" xfId="0" applyNumberFormat="1" applyFont="1" applyFill="1" applyBorder="1" applyAlignment="1">
      <alignment horizontal="center" vertical="center" wrapText="1"/>
    </xf>
    <xf numFmtId="164" fontId="0" fillId="0" borderId="0" xfId="0" applyNumberFormat="1"/>
    <xf numFmtId="0" fontId="25" fillId="15" borderId="0" xfId="0" applyFont="1" applyFill="1" applyAlignment="1">
      <alignment horizontal="right" vertical="center" wrapText="1"/>
    </xf>
    <xf numFmtId="166" fontId="26" fillId="15" borderId="0" xfId="0" applyNumberFormat="1" applyFont="1" applyFill="1" applyAlignment="1">
      <alignment horizontal="left" vertical="center" wrapText="1"/>
    </xf>
    <xf numFmtId="0" fontId="9" fillId="10" borderId="0" xfId="0" applyFont="1" applyFill="1" applyAlignment="1">
      <alignment horizontal="right" vertical="center" wrapText="1"/>
    </xf>
    <xf numFmtId="0" fontId="28" fillId="13" borderId="16" xfId="0" applyFont="1" applyFill="1" applyBorder="1" applyAlignment="1">
      <alignment horizontal="left" vertical="center" wrapText="1"/>
    </xf>
    <xf numFmtId="165" fontId="28" fillId="13" borderId="16" xfId="0" applyNumberFormat="1" applyFont="1" applyFill="1" applyBorder="1" applyAlignment="1">
      <alignment horizontal="right" vertical="center"/>
    </xf>
    <xf numFmtId="167" fontId="28" fillId="13" borderId="16" xfId="0" applyNumberFormat="1" applyFont="1" applyFill="1" applyBorder="1" applyAlignment="1">
      <alignment horizontal="right" vertical="center"/>
    </xf>
    <xf numFmtId="0" fontId="28" fillId="18" borderId="16" xfId="0" applyFont="1" applyFill="1" applyBorder="1" applyAlignment="1">
      <alignment horizontal="left" vertical="center" wrapText="1"/>
    </xf>
    <xf numFmtId="165" fontId="28" fillId="18" borderId="16" xfId="0" applyNumberFormat="1" applyFont="1" applyFill="1" applyBorder="1" applyAlignment="1">
      <alignment horizontal="right" vertical="center"/>
    </xf>
    <xf numFmtId="167" fontId="28" fillId="18" borderId="16" xfId="0" applyNumberFormat="1" applyFont="1" applyFill="1" applyBorder="1" applyAlignment="1">
      <alignment horizontal="right" vertical="center"/>
    </xf>
    <xf numFmtId="0" fontId="29" fillId="6" borderId="17" xfId="0" applyFont="1" applyFill="1" applyBorder="1" applyAlignment="1">
      <alignment horizontal="left" vertical="center" wrapText="1"/>
    </xf>
    <xf numFmtId="165" fontId="29" fillId="6" borderId="18" xfId="0" applyNumberFormat="1" applyFont="1" applyFill="1" applyBorder="1" applyAlignment="1">
      <alignment horizontal="right" vertical="center"/>
    </xf>
    <xf numFmtId="167" fontId="29" fillId="6" borderId="19" xfId="0" applyNumberFormat="1" applyFont="1" applyFill="1" applyBorder="1" applyAlignment="1">
      <alignment horizontal="right" vertical="center"/>
    </xf>
    <xf numFmtId="0" fontId="9" fillId="10" borderId="21" xfId="0" applyFont="1" applyFill="1" applyBorder="1" applyAlignment="1">
      <alignment horizontal="left" vertical="center" wrapText="1"/>
    </xf>
    <xf numFmtId="0" fontId="9" fillId="10" borderId="21" xfId="0" applyFont="1" applyFill="1" applyBorder="1" applyAlignment="1">
      <alignment horizontal="right" vertical="center" wrapText="1"/>
    </xf>
    <xf numFmtId="165" fontId="29" fillId="6" borderId="19" xfId="0" applyNumberFormat="1" applyFont="1" applyFill="1" applyBorder="1" applyAlignment="1">
      <alignment horizontal="right" vertical="center"/>
    </xf>
    <xf numFmtId="0" fontId="0" fillId="13" borderId="0" xfId="0" applyFill="1"/>
    <xf numFmtId="0" fontId="16" fillId="13" borderId="0" xfId="0" applyFont="1" applyFill="1" applyAlignment="1">
      <alignment horizontal="left" vertical="center" wrapText="1"/>
    </xf>
    <xf numFmtId="164" fontId="0" fillId="13" borderId="0" xfId="0" applyNumberFormat="1" applyFill="1"/>
    <xf numFmtId="0" fontId="0" fillId="13" borderId="9" xfId="0" applyFill="1" applyBorder="1"/>
    <xf numFmtId="164" fontId="0" fillId="13" borderId="9" xfId="0" applyNumberFormat="1" applyFill="1" applyBorder="1"/>
    <xf numFmtId="164" fontId="0" fillId="15" borderId="0" xfId="0" applyNumberFormat="1" applyFill="1"/>
    <xf numFmtId="0" fontId="31" fillId="5" borderId="10" xfId="0" applyFont="1" applyFill="1" applyBorder="1" applyAlignment="1">
      <alignment horizontal="center" vertical="center" wrapText="1"/>
    </xf>
    <xf numFmtId="0" fontId="31" fillId="16" borderId="11" xfId="0" applyFont="1" applyFill="1" applyBorder="1" applyAlignment="1">
      <alignment horizontal="center" vertical="center" wrapText="1"/>
    </xf>
    <xf numFmtId="0" fontId="31" fillId="7" borderId="12" xfId="0" applyFont="1" applyFill="1" applyBorder="1" applyAlignment="1">
      <alignment horizontal="center" vertical="center" wrapText="1"/>
    </xf>
    <xf numFmtId="0" fontId="31" fillId="17" borderId="13" xfId="0" applyFont="1" applyFill="1" applyBorder="1" applyAlignment="1">
      <alignment horizontal="center" vertical="center" wrapText="1"/>
    </xf>
    <xf numFmtId="0" fontId="31" fillId="5" borderId="22" xfId="0" applyFont="1" applyFill="1" applyBorder="1" applyAlignment="1">
      <alignment horizontal="left" vertical="center" wrapText="1"/>
    </xf>
    <xf numFmtId="0" fontId="31" fillId="5" borderId="22" xfId="0" applyFont="1" applyFill="1" applyBorder="1" applyAlignment="1">
      <alignment horizontal="center" vertical="center" wrapText="1"/>
    </xf>
    <xf numFmtId="0" fontId="32" fillId="13" borderId="20" xfId="0" applyFont="1" applyFill="1" applyBorder="1" applyAlignment="1">
      <alignment horizontal="left" vertical="center" wrapText="1"/>
    </xf>
    <xf numFmtId="164" fontId="32" fillId="13" borderId="20" xfId="0" applyNumberFormat="1" applyFont="1" applyFill="1" applyBorder="1" applyAlignment="1">
      <alignment horizontal="right" vertical="center"/>
    </xf>
    <xf numFmtId="0" fontId="32" fillId="12" borderId="20" xfId="0" applyFont="1" applyFill="1" applyBorder="1" applyAlignment="1">
      <alignment horizontal="left" vertical="center" wrapText="1"/>
    </xf>
    <xf numFmtId="164" fontId="32" fillId="12" borderId="20" xfId="0" applyNumberFormat="1" applyFont="1" applyFill="1" applyBorder="1" applyAlignment="1">
      <alignment horizontal="right" vertical="center"/>
    </xf>
    <xf numFmtId="0" fontId="29" fillId="6" borderId="22" xfId="0" applyFont="1" applyFill="1" applyBorder="1" applyAlignment="1">
      <alignment horizontal="left" vertical="center" wrapText="1"/>
    </xf>
    <xf numFmtId="164" fontId="29" fillId="6" borderId="22" xfId="0" applyNumberFormat="1" applyFont="1" applyFill="1" applyBorder="1" applyAlignment="1">
      <alignment horizontal="right" vertical="center"/>
    </xf>
    <xf numFmtId="0" fontId="0" fillId="19" borderId="24" xfId="0" applyFill="1" applyBorder="1"/>
    <xf numFmtId="0" fontId="34" fillId="15" borderId="0" xfId="0" applyFont="1" applyFill="1" applyAlignment="1">
      <alignment horizontal="left" vertical="center" wrapText="1"/>
    </xf>
    <xf numFmtId="0" fontId="35" fillId="15" borderId="0" xfId="0" applyFont="1" applyFill="1"/>
    <xf numFmtId="0" fontId="37" fillId="15" borderId="25" xfId="0" applyFont="1" applyFill="1" applyBorder="1" applyAlignment="1">
      <alignment horizontal="left" vertical="center" wrapText="1"/>
    </xf>
    <xf numFmtId="0" fontId="37" fillId="15" borderId="25" xfId="0" applyFont="1" applyFill="1" applyBorder="1" applyAlignment="1">
      <alignment horizontal="center" vertical="center" wrapText="1"/>
    </xf>
    <xf numFmtId="0" fontId="32" fillId="13" borderId="16" xfId="0" applyFont="1" applyFill="1" applyBorder="1" applyAlignment="1">
      <alignment horizontal="left" vertical="center" wrapText="1"/>
    </xf>
    <xf numFmtId="165" fontId="38" fillId="13" borderId="16" xfId="0" applyNumberFormat="1" applyFont="1" applyFill="1" applyBorder="1" applyAlignment="1">
      <alignment horizontal="right" vertical="center"/>
    </xf>
    <xf numFmtId="167" fontId="32" fillId="13" borderId="16" xfId="0" applyNumberFormat="1" applyFont="1" applyFill="1" applyBorder="1" applyAlignment="1">
      <alignment horizontal="right" vertical="center"/>
    </xf>
    <xf numFmtId="0" fontId="39" fillId="13" borderId="16" xfId="0" applyFont="1" applyFill="1" applyBorder="1" applyAlignment="1">
      <alignment horizontal="left" vertical="center" wrapText="1"/>
    </xf>
    <xf numFmtId="0" fontId="32" fillId="18" borderId="16" xfId="0" applyFont="1" applyFill="1" applyBorder="1" applyAlignment="1">
      <alignment horizontal="left" vertical="center" wrapText="1"/>
    </xf>
    <xf numFmtId="165" fontId="38" fillId="18" borderId="16" xfId="0" applyNumberFormat="1" applyFont="1" applyFill="1" applyBorder="1" applyAlignment="1">
      <alignment horizontal="right" vertical="center"/>
    </xf>
    <xf numFmtId="167" fontId="32" fillId="18" borderId="16" xfId="0" applyNumberFormat="1" applyFont="1" applyFill="1" applyBorder="1" applyAlignment="1">
      <alignment horizontal="right" vertical="center"/>
    </xf>
    <xf numFmtId="0" fontId="39" fillId="18" borderId="16" xfId="0" applyFont="1" applyFill="1" applyBorder="1" applyAlignment="1">
      <alignment horizontal="left" vertical="center" wrapText="1"/>
    </xf>
    <xf numFmtId="0" fontId="40" fillId="13" borderId="16" xfId="0" applyFont="1" applyFill="1" applyBorder="1" applyAlignment="1">
      <alignment horizontal="left" vertical="center" wrapText="1"/>
    </xf>
    <xf numFmtId="0" fontId="40" fillId="18" borderId="16" xfId="0" applyFont="1" applyFill="1" applyBorder="1" applyAlignment="1">
      <alignment horizontal="left" vertical="center" wrapText="1"/>
    </xf>
    <xf numFmtId="0" fontId="41" fillId="20" borderId="26" xfId="0" applyFont="1" applyFill="1" applyBorder="1" applyAlignment="1">
      <alignment horizontal="left" vertical="center" wrapText="1"/>
    </xf>
    <xf numFmtId="165" fontId="41" fillId="20" borderId="26" xfId="0" applyNumberFormat="1" applyFont="1" applyFill="1" applyBorder="1" applyAlignment="1">
      <alignment horizontal="right" vertical="center"/>
    </xf>
    <xf numFmtId="167" fontId="41" fillId="20" borderId="26" xfId="0" applyNumberFormat="1" applyFont="1" applyFill="1" applyBorder="1" applyAlignment="1">
      <alignment horizontal="right" vertical="center"/>
    </xf>
    <xf numFmtId="0" fontId="42" fillId="20" borderId="26" xfId="0" applyFont="1" applyFill="1" applyBorder="1"/>
    <xf numFmtId="0" fontId="43" fillId="22" borderId="27" xfId="0" applyFont="1" applyFill="1" applyBorder="1" applyAlignment="1">
      <alignment horizontal="left" vertical="center" wrapText="1"/>
    </xf>
    <xf numFmtId="165" fontId="43" fillId="22" borderId="27" xfId="0" applyNumberFormat="1" applyFont="1" applyFill="1" applyBorder="1" applyAlignment="1">
      <alignment horizontal="right" vertical="center"/>
    </xf>
    <xf numFmtId="167" fontId="43" fillId="22" borderId="27" xfId="0" applyNumberFormat="1" applyFont="1" applyFill="1" applyBorder="1" applyAlignment="1">
      <alignment horizontal="right" vertical="center"/>
    </xf>
    <xf numFmtId="0" fontId="44" fillId="22" borderId="27" xfId="0" applyFont="1" applyFill="1" applyBorder="1"/>
    <xf numFmtId="0" fontId="45" fillId="23" borderId="28" xfId="0" applyFont="1" applyFill="1" applyBorder="1" applyAlignment="1">
      <alignment horizontal="left" vertical="center" wrapText="1"/>
    </xf>
    <xf numFmtId="165" fontId="45" fillId="23" borderId="28" xfId="0" applyNumberFormat="1" applyFont="1" applyFill="1" applyBorder="1" applyAlignment="1">
      <alignment horizontal="right" vertical="center"/>
    </xf>
    <xf numFmtId="167" fontId="45" fillId="23" borderId="28" xfId="0" applyNumberFormat="1" applyFont="1" applyFill="1" applyBorder="1" applyAlignment="1">
      <alignment horizontal="right" vertical="center"/>
    </xf>
    <xf numFmtId="0" fontId="46" fillId="23" borderId="28" xfId="0" applyFont="1" applyFill="1" applyBorder="1"/>
    <xf numFmtId="0" fontId="47" fillId="25" borderId="29" xfId="0" applyFont="1" applyFill="1" applyBorder="1" applyAlignment="1">
      <alignment horizontal="left" vertical="center" wrapText="1"/>
    </xf>
    <xf numFmtId="165" fontId="47" fillId="25" borderId="29" xfId="0" applyNumberFormat="1" applyFont="1" applyFill="1" applyBorder="1" applyAlignment="1">
      <alignment horizontal="right" vertical="center"/>
    </xf>
    <xf numFmtId="167" fontId="47" fillId="25" borderId="29" xfId="0" applyNumberFormat="1" applyFont="1" applyFill="1" applyBorder="1" applyAlignment="1">
      <alignment horizontal="right" vertical="center"/>
    </xf>
    <xf numFmtId="0" fontId="48" fillId="25" borderId="29" xfId="0" applyFont="1" applyFill="1" applyBorder="1"/>
    <xf numFmtId="0" fontId="49" fillId="27" borderId="30" xfId="0" applyFont="1" applyFill="1" applyBorder="1" applyAlignment="1">
      <alignment horizontal="left" vertical="center" wrapText="1"/>
    </xf>
    <xf numFmtId="165" fontId="49" fillId="27" borderId="30" xfId="0" applyNumberFormat="1" applyFont="1" applyFill="1" applyBorder="1" applyAlignment="1">
      <alignment horizontal="right" vertical="center"/>
    </xf>
    <xf numFmtId="167" fontId="49" fillId="27" borderId="30" xfId="0" applyNumberFormat="1" applyFont="1" applyFill="1" applyBorder="1" applyAlignment="1">
      <alignment horizontal="right" vertical="center"/>
    </xf>
    <xf numFmtId="0" fontId="50" fillId="27" borderId="30" xfId="0" applyFont="1" applyFill="1" applyBorder="1"/>
    <xf numFmtId="0" fontId="51" fillId="29" borderId="31" xfId="0" applyFont="1" applyFill="1" applyBorder="1" applyAlignment="1">
      <alignment horizontal="left" vertical="center" wrapText="1"/>
    </xf>
    <xf numFmtId="165" fontId="51" fillId="29" borderId="31" xfId="0" applyNumberFormat="1" applyFont="1" applyFill="1" applyBorder="1" applyAlignment="1">
      <alignment horizontal="right" vertical="center"/>
    </xf>
    <xf numFmtId="167" fontId="51" fillId="29" borderId="31" xfId="0" applyNumberFormat="1" applyFont="1" applyFill="1" applyBorder="1" applyAlignment="1">
      <alignment horizontal="right" vertical="center"/>
    </xf>
    <xf numFmtId="0" fontId="52" fillId="29" borderId="31" xfId="0" applyFont="1" applyFill="1" applyBorder="1"/>
    <xf numFmtId="0" fontId="53" fillId="31" borderId="32" xfId="0" applyFont="1" applyFill="1" applyBorder="1" applyAlignment="1">
      <alignment horizontal="left" vertical="center" wrapText="1"/>
    </xf>
    <xf numFmtId="165" fontId="53" fillId="31" borderId="32" xfId="0" applyNumberFormat="1" applyFont="1" applyFill="1" applyBorder="1" applyAlignment="1">
      <alignment horizontal="right" vertical="center"/>
    </xf>
    <xf numFmtId="167" fontId="53" fillId="31" borderId="32" xfId="0" applyNumberFormat="1" applyFont="1" applyFill="1" applyBorder="1" applyAlignment="1">
      <alignment horizontal="right" vertical="center"/>
    </xf>
    <xf numFmtId="0" fontId="54" fillId="31" borderId="32" xfId="0" applyFont="1" applyFill="1" applyBorder="1"/>
    <xf numFmtId="0" fontId="55" fillId="33" borderId="33" xfId="0" applyFont="1" applyFill="1" applyBorder="1" applyAlignment="1">
      <alignment horizontal="left" vertical="center" wrapText="1"/>
    </xf>
    <xf numFmtId="165" fontId="55" fillId="33" borderId="33" xfId="0" applyNumberFormat="1" applyFont="1" applyFill="1" applyBorder="1" applyAlignment="1">
      <alignment horizontal="right" vertical="center"/>
    </xf>
    <xf numFmtId="167" fontId="55" fillId="33" borderId="33" xfId="0" applyNumberFormat="1" applyFont="1" applyFill="1" applyBorder="1" applyAlignment="1">
      <alignment horizontal="right" vertical="center"/>
    </xf>
    <xf numFmtId="0" fontId="56" fillId="33" borderId="33" xfId="0" applyFont="1" applyFill="1" applyBorder="1"/>
    <xf numFmtId="0" fontId="57" fillId="35" borderId="34" xfId="0" applyFont="1" applyFill="1" applyBorder="1" applyAlignment="1">
      <alignment horizontal="left" vertical="center" wrapText="1"/>
    </xf>
    <xf numFmtId="165" fontId="57" fillId="35" borderId="34" xfId="0" applyNumberFormat="1" applyFont="1" applyFill="1" applyBorder="1" applyAlignment="1">
      <alignment horizontal="right" vertical="center"/>
    </xf>
    <xf numFmtId="167" fontId="57" fillId="35" borderId="34" xfId="0" applyNumberFormat="1" applyFont="1" applyFill="1" applyBorder="1" applyAlignment="1">
      <alignment horizontal="right" vertical="center"/>
    </xf>
    <xf numFmtId="0" fontId="58" fillId="35" borderId="34" xfId="0" applyFont="1" applyFill="1" applyBorder="1"/>
    <xf numFmtId="0" fontId="59" fillId="37" borderId="35" xfId="0" applyFont="1" applyFill="1" applyBorder="1" applyAlignment="1">
      <alignment horizontal="left" vertical="center" wrapText="1"/>
    </xf>
    <xf numFmtId="165" fontId="59" fillId="37" borderId="35" xfId="0" applyNumberFormat="1" applyFont="1" applyFill="1" applyBorder="1" applyAlignment="1">
      <alignment horizontal="right" vertical="center"/>
    </xf>
    <xf numFmtId="167" fontId="59" fillId="37" borderId="35" xfId="0" applyNumberFormat="1" applyFont="1" applyFill="1" applyBorder="1" applyAlignment="1">
      <alignment horizontal="right" vertical="center"/>
    </xf>
    <xf numFmtId="0" fontId="60" fillId="37" borderId="35" xfId="0" applyFont="1" applyFill="1" applyBorder="1"/>
    <xf numFmtId="0" fontId="3" fillId="0" borderId="0" xfId="0" applyFont="1" applyAlignment="1">
      <alignment horizontal="left" vertical="center" wrapText="1"/>
    </xf>
    <xf numFmtId="0" fontId="0" fillId="0" borderId="0" xfId="0"/>
    <xf numFmtId="0" fontId="2" fillId="0" borderId="0" xfId="0" applyFont="1" applyAlignment="1">
      <alignment horizontal="left" vertical="center"/>
    </xf>
    <xf numFmtId="0" fontId="10" fillId="13" borderId="7" xfId="0" applyFont="1" applyFill="1" applyBorder="1" applyAlignment="1">
      <alignment horizontal="left" vertical="center" wrapText="1" indent="1"/>
    </xf>
    <xf numFmtId="0" fontId="0" fillId="0" borderId="42" xfId="0" applyBorder="1"/>
    <xf numFmtId="0" fontId="0" fillId="0" borderId="7" xfId="0" applyBorder="1"/>
    <xf numFmtId="0" fontId="10" fillId="6" borderId="0" xfId="0" applyFont="1" applyFill="1" applyAlignment="1">
      <alignment horizontal="left" vertical="center" wrapText="1"/>
    </xf>
    <xf numFmtId="0" fontId="10" fillId="11" borderId="0" xfId="0" applyFont="1" applyFill="1" applyAlignment="1">
      <alignment horizontal="left" vertical="center" wrapText="1"/>
    </xf>
    <xf numFmtId="0" fontId="12" fillId="8" borderId="0" xfId="0" applyFont="1" applyFill="1" applyAlignment="1">
      <alignment horizontal="left" vertical="center" wrapText="1"/>
    </xf>
    <xf numFmtId="0" fontId="13" fillId="0" borderId="0" xfId="0" applyFont="1" applyAlignment="1">
      <alignment horizontal="left" vertical="center" wrapText="1"/>
    </xf>
    <xf numFmtId="0" fontId="5" fillId="2" borderId="1" xfId="0" applyFont="1" applyFill="1" applyBorder="1" applyAlignment="1">
      <alignment horizontal="left" vertical="top" wrapText="1"/>
    </xf>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10" fillId="13" borderId="3" xfId="0" applyFont="1" applyFill="1" applyBorder="1" applyAlignment="1">
      <alignment horizontal="left" vertical="center" wrapText="1" indent="1"/>
    </xf>
    <xf numFmtId="0" fontId="0" fillId="0" borderId="41" xfId="0" applyBorder="1"/>
    <xf numFmtId="0" fontId="0" fillId="0" borderId="3" xfId="0" applyBorder="1"/>
    <xf numFmtId="0" fontId="15" fillId="14" borderId="8" xfId="0" applyFont="1" applyFill="1" applyBorder="1" applyAlignment="1">
      <alignment horizontal="center" vertical="top" wrapText="1"/>
    </xf>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9" fillId="5" borderId="0" xfId="0" applyFont="1" applyFill="1" applyAlignment="1">
      <alignment horizontal="left" vertical="center" wrapText="1"/>
    </xf>
    <xf numFmtId="0" fontId="10" fillId="9" borderId="0" xfId="0" applyFont="1" applyFill="1" applyAlignment="1">
      <alignment horizontal="left" vertical="center" wrapText="1"/>
    </xf>
    <xf numFmtId="0" fontId="4" fillId="0" borderId="0" xfId="0" applyFont="1" applyAlignment="1">
      <alignment horizontal="center" vertical="center" wrapText="1"/>
    </xf>
    <xf numFmtId="0" fontId="9" fillId="10" borderId="0" xfId="0" applyFont="1" applyFill="1" applyAlignment="1">
      <alignment horizontal="left" vertical="center" wrapText="1"/>
    </xf>
    <xf numFmtId="0" fontId="10" fillId="13" borderId="5" xfId="0" applyFont="1" applyFill="1" applyBorder="1" applyAlignment="1">
      <alignment horizontal="left" vertical="center" wrapText="1" indent="1"/>
    </xf>
    <xf numFmtId="0" fontId="0" fillId="0" borderId="5" xfId="0" applyBorder="1"/>
    <xf numFmtId="0" fontId="14" fillId="12" borderId="6" xfId="0" applyFont="1" applyFill="1" applyBorder="1" applyAlignment="1">
      <alignment horizontal="left" vertical="center" indent="1"/>
    </xf>
    <xf numFmtId="0" fontId="8" fillId="4" borderId="0" xfId="0" applyFont="1" applyFill="1" applyAlignment="1">
      <alignment horizontal="left" vertical="center" wrapText="1"/>
    </xf>
    <xf numFmtId="0" fontId="14" fillId="12" borderId="4" xfId="0" applyFont="1" applyFill="1" applyBorder="1" applyAlignment="1">
      <alignment horizontal="left" vertical="center" indent="1"/>
    </xf>
    <xf numFmtId="0" fontId="9" fillId="2" borderId="0" xfId="0" applyFont="1" applyFill="1" applyAlignment="1">
      <alignment horizontal="left" vertical="center" wrapText="1"/>
    </xf>
    <xf numFmtId="0" fontId="14" fillId="12" borderId="2" xfId="0" applyFont="1" applyFill="1" applyBorder="1" applyAlignment="1">
      <alignment horizontal="left" vertical="center" indent="1"/>
    </xf>
    <xf numFmtId="0" fontId="9" fillId="7" borderId="0" xfId="0" applyFont="1" applyFill="1" applyAlignment="1">
      <alignment horizontal="left" vertical="center" wrapText="1"/>
    </xf>
    <xf numFmtId="0" fontId="18" fillId="0" borderId="0" xfId="0" applyFont="1" applyAlignment="1">
      <alignment horizontal="left" vertical="center"/>
    </xf>
    <xf numFmtId="0" fontId="22" fillId="15" borderId="20" xfId="0" applyFont="1" applyFill="1" applyBorder="1" applyAlignment="1">
      <alignment horizontal="left" vertical="center" wrapText="1"/>
    </xf>
    <xf numFmtId="0" fontId="0" fillId="0" borderId="50" xfId="0" applyBorder="1"/>
    <xf numFmtId="0" fontId="0" fillId="0" borderId="51" xfId="0" applyBorder="1"/>
    <xf numFmtId="0" fontId="27" fillId="15" borderId="0" xfId="0" applyFont="1" applyFill="1" applyAlignment="1">
      <alignment horizontal="left" vertical="center" wrapText="1"/>
    </xf>
    <xf numFmtId="0" fontId="0" fillId="15" borderId="0" xfId="0" applyFill="1" applyAlignment="1">
      <alignment horizontal="center" vertical="center" wrapText="1"/>
    </xf>
    <xf numFmtId="0" fontId="22" fillId="15" borderId="15" xfId="0" applyFont="1" applyFill="1" applyBorder="1" applyAlignment="1">
      <alignment horizontal="left" vertical="center" wrapText="1"/>
    </xf>
    <xf numFmtId="0" fontId="0" fillId="0" borderId="48" xfId="0" applyBorder="1"/>
    <xf numFmtId="0" fontId="0" fillId="0" borderId="49" xfId="0" applyBorder="1"/>
    <xf numFmtId="0" fontId="21" fillId="2" borderId="0" xfId="0" applyFont="1" applyFill="1" applyAlignment="1">
      <alignment horizontal="left" vertical="center" wrapText="1"/>
    </xf>
    <xf numFmtId="0" fontId="22" fillId="15" borderId="0" xfId="0" applyFont="1" applyFill="1" applyAlignment="1">
      <alignment horizontal="right" vertical="center" wrapText="1"/>
    </xf>
    <xf numFmtId="0" fontId="36" fillId="2" borderId="0" xfId="0" applyFont="1" applyFill="1" applyAlignment="1">
      <alignment horizontal="left" vertical="center" wrapText="1"/>
    </xf>
    <xf numFmtId="0" fontId="30" fillId="13" borderId="0" xfId="0" applyFont="1" applyFill="1" applyAlignment="1">
      <alignment horizontal="left" vertical="center"/>
    </xf>
    <xf numFmtId="0" fontId="9" fillId="32" borderId="0" xfId="0" applyFont="1" applyFill="1" applyAlignment="1">
      <alignment horizontal="left" vertical="center" wrapText="1"/>
    </xf>
    <xf numFmtId="0" fontId="9" fillId="36" borderId="0" xfId="0" applyFont="1" applyFill="1" applyAlignment="1">
      <alignment horizontal="left" vertical="center" wrapText="1"/>
    </xf>
    <xf numFmtId="0" fontId="9" fillId="21" borderId="0" xfId="0" applyFont="1" applyFill="1" applyAlignment="1">
      <alignment horizontal="left" vertical="center" wrapText="1"/>
    </xf>
    <xf numFmtId="0" fontId="9" fillId="34" borderId="0" xfId="0" applyFont="1" applyFill="1" applyAlignment="1">
      <alignment horizontal="left" vertical="center" wrapText="1"/>
    </xf>
    <xf numFmtId="0" fontId="19" fillId="13" borderId="9" xfId="0" applyFont="1" applyFill="1" applyBorder="1" applyAlignment="1">
      <alignment horizontal="left" vertical="center" wrapText="1"/>
    </xf>
    <xf numFmtId="0" fontId="0" fillId="0" borderId="9" xfId="0" applyBorder="1"/>
    <xf numFmtId="0" fontId="9" fillId="30" borderId="0" xfId="0" applyFont="1" applyFill="1" applyAlignment="1">
      <alignment horizontal="left" vertical="center" wrapText="1"/>
    </xf>
    <xf numFmtId="0" fontId="25" fillId="15" borderId="0" xfId="0" applyFont="1" applyFill="1" applyAlignment="1">
      <alignment horizontal="right" vertical="center" wrapText="1"/>
    </xf>
    <xf numFmtId="0" fontId="9" fillId="5" borderId="22" xfId="0" applyFont="1" applyFill="1" applyBorder="1" applyAlignment="1">
      <alignment horizontal="left" vertical="center" wrapText="1"/>
    </xf>
    <xf numFmtId="0" fontId="0" fillId="0" borderId="26" xfId="0" applyBorder="1"/>
    <xf numFmtId="0" fontId="0" fillId="0" borderId="52" xfId="0" applyBorder="1"/>
    <xf numFmtId="0" fontId="9" fillId="24" borderId="0" xfId="0" applyFont="1" applyFill="1" applyAlignment="1">
      <alignment horizontal="left" vertical="center" wrapText="1"/>
    </xf>
    <xf numFmtId="0" fontId="9" fillId="26" borderId="0" xfId="0" applyFont="1" applyFill="1" applyAlignment="1">
      <alignment horizontal="left" vertical="center" wrapText="1"/>
    </xf>
    <xf numFmtId="0" fontId="9" fillId="28" borderId="0" xfId="0" applyFont="1" applyFill="1" applyAlignment="1">
      <alignment horizontal="left" vertical="center" wrapText="1"/>
    </xf>
    <xf numFmtId="0" fontId="33" fillId="19" borderId="23" xfId="0" applyFont="1" applyFill="1" applyBorder="1" applyAlignment="1">
      <alignment horizontal="left" vertical="center" wrapText="1"/>
    </xf>
    <xf numFmtId="0" fontId="0" fillId="0" borderId="24" xfId="0" applyBorder="1"/>
  </cellXfs>
  <cellStyles count="1">
    <cellStyle name="Standard" xfId="0" builtinId="0"/>
  </cellStyles>
  <dxfs count="52">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
      <font>
        <color rgb="FFC0392B"/>
      </font>
    </dxf>
    <dxf>
      <font>
        <color rgb="FF1F8F7A"/>
      </font>
    </dxf>
  </dxfs>
  <tableStyles count="0" defaultTableStyle="TableStyleMedium2" defaultPivotStyle="PivotStyleLight16"/>
  <colors>
    <indexedColors>
      <rgbColor rgb="FF000000"/>
      <rgbColor rgb="FFFFFFFF"/>
      <rgbColor rgb="FFD64545"/>
      <rgbColor rgb="FFE7EEF5"/>
      <rgbColor rgb="FFF5FAFA"/>
      <rgbColor rgb="FFFDEEDF"/>
      <rgbColor rgb="FFE7EEFA"/>
      <rgbColor rgb="FFE3EDED"/>
      <rgbColor rgb="FFEAF8FB"/>
      <rgbColor rgb="FF2EA84C"/>
      <rgbColor rgb="FFFAFAF6"/>
      <rgbColor rgb="FFAC6817"/>
      <rgbColor rgb="FFE05252"/>
      <rgbColor rgb="FF1A8C72"/>
      <rgbColor rgb="FFA6B9CD"/>
      <rgbColor rgb="FF878787"/>
      <rgbColor rgb="FF7BA5D5"/>
      <rgbColor rgb="FF8E44AD"/>
      <rgbColor rgb="FFFCF3DF"/>
      <rgbColor rgb="FFDEF7F5"/>
      <rgbColor rgb="FF3D588F"/>
      <rgbColor rgb="FFEE8A3C"/>
      <rgbColor rgb="FF1C52AC"/>
      <rgbColor rgb="FFE0E4EC"/>
      <rgbColor rgb="FFFAFAF7"/>
      <rgbColor rgb="FFECEFF3"/>
      <rgbColor rgb="FFEEF1EF"/>
      <rgbColor rgb="FFE6EEFC"/>
      <rgbColor rgb="FF4F81BD"/>
      <rgbColor rgb="FFECFAFD"/>
      <rgbColor rgb="FF1D52AC"/>
      <rgbColor rgb="FFFAF9F5"/>
      <rgbColor rgb="FF4F86E8"/>
      <rgbColor rgb="FFE7F8F6"/>
      <rgbColor rgb="FFE5F5EA"/>
      <rgbColor rgb="FFFDF0E1"/>
      <rgbColor rgb="FFE3ECFA"/>
      <rgbColor rgb="FFEDA324"/>
      <rgbColor rgb="FFE9EBF8"/>
      <rgbColor rgb="FFFBE7E7"/>
      <rgbColor rgb="FF4A77C9"/>
      <rgbColor rgb="FF0CB8AE"/>
      <rgbColor rgb="FF5E81AC"/>
      <rgbColor rgb="FFF3C518"/>
      <rgbColor rgb="FFEF8A17"/>
      <rgbColor rgb="FFF58220"/>
      <rgbColor rgb="FF5E6BBF"/>
      <rgbColor rgb="FF7C8A89"/>
      <rgbColor rgb="FF143371"/>
      <rgbColor rgb="FF2E9E4F"/>
      <rgbColor rgb="FF515761"/>
      <rgbColor rgb="FF3D424A"/>
      <rgbColor rgb="FF9A3E1E"/>
      <rgbColor rgb="FFC0392B"/>
      <rgbColor rgb="FF143573"/>
      <rgbColor rgb="FF1F2A2A"/>
      <rgbColor rgb="00003366"/>
      <rgbColor rgb="00339966"/>
      <rgbColor rgb="00003300"/>
      <rgbColor rgb="00333300"/>
      <rgbColor rgb="00993300"/>
      <rgbColor rgb="00993366"/>
      <rgbColor rgb="00333399"/>
      <rgbColor rgb="00333333"/>
    </indexedColors>
    <mruColors>
      <color rgb="FFECFAFD"/>
      <color rgb="FFE6F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Einnahmen &amp; Ausgaben je Monat (Ist)</a:t>
            </a:r>
          </a:p>
        </c:rich>
      </c:tx>
      <c:overlay val="0"/>
      <c:spPr>
        <a:noFill/>
        <a:ln w="0">
          <a:noFill/>
          <a:prstDash val="solid"/>
        </a:ln>
      </c:spPr>
    </c:title>
    <c:autoTitleDeleted val="0"/>
    <c:plotArea>
      <c:layout>
        <c:manualLayout>
          <c:layoutTarget val="inner"/>
          <c:xMode val="edge"/>
          <c:yMode val="edge"/>
          <c:x val="6.9961212469472803E-2"/>
          <c:y val="0.15458885941644601"/>
          <c:w val="0.91141119570942897"/>
          <c:h val="0.65177718832891296"/>
        </c:manualLayout>
      </c:layout>
      <c:barChart>
        <c:barDir val="col"/>
        <c:grouping val="clustered"/>
        <c:varyColors val="0"/>
        <c:ser>
          <c:idx val="0"/>
          <c:order val="0"/>
          <c:tx>
            <c:strRef>
              <c:f>Jahresübersicht!$C$28</c:f>
              <c:strCache>
                <c:ptCount val="1"/>
                <c:pt idx="0">
                  <c:v>Einnahmen</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Jahresübersicht!$B$29:$B$40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Jahresübersicht!$C$29:$C$40</c:f>
              <c:numCache>
                <c:formatCode>#,##0" €";\-#,##0" €";\–</c:formatCode>
                <c:ptCount val="12"/>
                <c:pt idx="0">
                  <c:v>4600</c:v>
                </c:pt>
                <c:pt idx="1">
                  <c:v>4600</c:v>
                </c:pt>
                <c:pt idx="2">
                  <c:v>4600</c:v>
                </c:pt>
                <c:pt idx="3">
                  <c:v>4900</c:v>
                </c:pt>
                <c:pt idx="4">
                  <c:v>4600</c:v>
                </c:pt>
                <c:pt idx="5">
                  <c:v>5000</c:v>
                </c:pt>
                <c:pt idx="6">
                  <c:v>0</c:v>
                </c:pt>
                <c:pt idx="7">
                  <c:v>0</c:v>
                </c:pt>
                <c:pt idx="8">
                  <c:v>0</c:v>
                </c:pt>
                <c:pt idx="9">
                  <c:v>0</c:v>
                </c:pt>
                <c:pt idx="10">
                  <c:v>0</c:v>
                </c:pt>
                <c:pt idx="11">
                  <c:v>0</c:v>
                </c:pt>
              </c:numCache>
            </c:numRef>
          </c:val>
          <c:extLst>
            <c:ext xmlns:c16="http://schemas.microsoft.com/office/drawing/2014/chart" uri="{C3380CC4-5D6E-409C-BE32-E72D297353CC}">
              <c16:uniqueId val="{00000000-27F9-564A-9030-B3016FCB9680}"/>
            </c:ext>
          </c:extLst>
        </c:ser>
        <c:ser>
          <c:idx val="1"/>
          <c:order val="1"/>
          <c:tx>
            <c:strRef>
              <c:f>Jahresübersicht!$D$28</c:f>
              <c:strCache>
                <c:ptCount val="1"/>
                <c:pt idx="0">
                  <c:v>Ausgaben gesamt</c:v>
                </c:pt>
              </c:strCache>
            </c:strRef>
          </c:tx>
          <c:spPr>
            <a:solidFill>
              <a:srgbClr val="1D52AC"/>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Jahresübersicht!$B$29:$B$40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Jahresübersicht!$D$29:$D$40</c:f>
              <c:numCache>
                <c:formatCode>#,##0" €";\-#,##0" €";\–</c:formatCode>
                <c:ptCount val="12"/>
                <c:pt idx="0">
                  <c:v>2978</c:v>
                </c:pt>
                <c:pt idx="1">
                  <c:v>2978</c:v>
                </c:pt>
                <c:pt idx="2">
                  <c:v>2978</c:v>
                </c:pt>
                <c:pt idx="3">
                  <c:v>4138</c:v>
                </c:pt>
                <c:pt idx="4">
                  <c:v>3263</c:v>
                </c:pt>
                <c:pt idx="5">
                  <c:v>2978</c:v>
                </c:pt>
                <c:pt idx="6">
                  <c:v>0</c:v>
                </c:pt>
                <c:pt idx="7">
                  <c:v>0</c:v>
                </c:pt>
                <c:pt idx="8">
                  <c:v>0</c:v>
                </c:pt>
                <c:pt idx="9">
                  <c:v>0</c:v>
                </c:pt>
                <c:pt idx="10">
                  <c:v>0</c:v>
                </c:pt>
                <c:pt idx="11">
                  <c:v>0</c:v>
                </c:pt>
              </c:numCache>
            </c:numRef>
          </c:val>
          <c:extLst>
            <c:ext xmlns:c16="http://schemas.microsoft.com/office/drawing/2014/chart" uri="{C3380CC4-5D6E-409C-BE32-E72D297353CC}">
              <c16:uniqueId val="{00000001-27F9-564A-9030-B3016FCB9680}"/>
            </c:ext>
          </c:extLst>
        </c:ser>
        <c:ser>
          <c:idx val="2"/>
          <c:order val="2"/>
          <c:tx>
            <c:strRef>
              <c:f>Jahresübersicht!$E$28</c:f>
              <c:strCache>
                <c:ptCount val="1"/>
                <c:pt idx="0">
                  <c:v>Gespart &amp; Investiert</c:v>
                </c:pt>
              </c:strCache>
            </c:strRef>
          </c:tx>
          <c:spPr>
            <a:solidFill>
              <a:srgbClr val="EE8A3C"/>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Jahresübersicht!$B$29:$B$40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Jahresübersicht!$E$29:$E$40</c:f>
              <c:numCache>
                <c:formatCode>#,##0" €";\-#,##0" €";\–</c:formatCode>
                <c:ptCount val="12"/>
                <c:pt idx="0">
                  <c:v>265</c:v>
                </c:pt>
                <c:pt idx="1">
                  <c:v>265</c:v>
                </c:pt>
                <c:pt idx="2">
                  <c:v>265</c:v>
                </c:pt>
                <c:pt idx="3">
                  <c:v>265</c:v>
                </c:pt>
                <c:pt idx="4">
                  <c:v>390</c:v>
                </c:pt>
                <c:pt idx="5">
                  <c:v>665</c:v>
                </c:pt>
                <c:pt idx="6">
                  <c:v>0</c:v>
                </c:pt>
                <c:pt idx="7">
                  <c:v>0</c:v>
                </c:pt>
                <c:pt idx="8">
                  <c:v>0</c:v>
                </c:pt>
                <c:pt idx="9">
                  <c:v>0</c:v>
                </c:pt>
                <c:pt idx="10">
                  <c:v>0</c:v>
                </c:pt>
                <c:pt idx="11">
                  <c:v>0</c:v>
                </c:pt>
              </c:numCache>
            </c:numRef>
          </c:val>
          <c:extLst>
            <c:ext xmlns:c16="http://schemas.microsoft.com/office/drawing/2014/chart" uri="{C3380CC4-5D6E-409C-BE32-E72D297353CC}">
              <c16:uniqueId val="{00000002-27F9-564A-9030-B3016FCB9680}"/>
            </c:ext>
          </c:extLst>
        </c:ser>
        <c:ser>
          <c:idx val="3"/>
          <c:order val="3"/>
          <c:tx>
            <c:strRef>
              <c:f>Jahresübersicht!$F$28</c:f>
              <c:strCache>
                <c:ptCount val="1"/>
                <c:pt idx="0">
                  <c:v>Verbleibend</c:v>
                </c:pt>
              </c:strCache>
            </c:strRef>
          </c:tx>
          <c:spPr>
            <a:solidFill>
              <a:srgbClr val="143371"/>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Jahresübersicht!$B$29:$B$40</c:f>
              <c:strCache>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Cache>
            </c:strRef>
          </c:cat>
          <c:val>
            <c:numRef>
              <c:f>Jahresübersicht!$F$29:$F$40</c:f>
              <c:numCache>
                <c:formatCode>#,##0" €";\-#,##0" €";\–</c:formatCode>
                <c:ptCount val="12"/>
                <c:pt idx="0">
                  <c:v>1357</c:v>
                </c:pt>
                <c:pt idx="1">
                  <c:v>1357</c:v>
                </c:pt>
                <c:pt idx="2">
                  <c:v>1357</c:v>
                </c:pt>
                <c:pt idx="3">
                  <c:v>497</c:v>
                </c:pt>
                <c:pt idx="4">
                  <c:v>947</c:v>
                </c:pt>
                <c:pt idx="5">
                  <c:v>1357</c:v>
                </c:pt>
                <c:pt idx="6">
                  <c:v>0</c:v>
                </c:pt>
                <c:pt idx="7">
                  <c:v>0</c:v>
                </c:pt>
                <c:pt idx="8">
                  <c:v>0</c:v>
                </c:pt>
                <c:pt idx="9">
                  <c:v>0</c:v>
                </c:pt>
                <c:pt idx="10">
                  <c:v>0</c:v>
                </c:pt>
                <c:pt idx="11">
                  <c:v>0</c:v>
                </c:pt>
              </c:numCache>
            </c:numRef>
          </c:val>
          <c:extLst>
            <c:ext xmlns:c16="http://schemas.microsoft.com/office/drawing/2014/chart" uri="{C3380CC4-5D6E-409C-BE32-E72D297353CC}">
              <c16:uniqueId val="{00000003-27F9-564A-9030-B3016FCB9680}"/>
            </c:ext>
          </c:extLst>
        </c:ser>
        <c:dLbls>
          <c:showLegendKey val="0"/>
          <c:showVal val="0"/>
          <c:showCatName val="0"/>
          <c:showSerName val="0"/>
          <c:showPercent val="0"/>
          <c:showBubbleSize val="0"/>
        </c:dLbls>
        <c:gapWidth val="60"/>
        <c:axId val="8885155"/>
        <c:axId val="31549949"/>
      </c:barChart>
      <c:catAx>
        <c:axId val="8885155"/>
        <c:scaling>
          <c:orientation val="minMax"/>
        </c:scaling>
        <c:delete val="0"/>
        <c:axPos val="b"/>
        <c:numFmt formatCode="General" sourceLinked="0"/>
        <c:majorTickMark val="none"/>
        <c:minorTickMark val="none"/>
        <c:tickLblPos val="nextTo"/>
        <c:spPr>
          <a:ln w="9360">
            <a:solidFill>
              <a:srgbClr val="878787"/>
            </a:solidFill>
            <a:prstDash val="solid"/>
            <a:round/>
          </a:ln>
        </c:spPr>
        <c:txPr>
          <a:bodyPr/>
          <a:lstStyle/>
          <a:p>
            <a:pPr>
              <a:defRPr sz="900" b="0" strike="noStrike" spc="-1">
                <a:solidFill>
                  <a:srgbClr val="595959"/>
                </a:solidFill>
                <a:latin typeface="Calibri"/>
              </a:defRPr>
            </a:pPr>
            <a:endParaRPr lang="de-DE"/>
          </a:p>
        </c:txPr>
        <c:crossAx val="31549949"/>
        <c:crosses val="autoZero"/>
        <c:auto val="1"/>
        <c:lblAlgn val="ctr"/>
        <c:lblOffset val="100"/>
        <c:noMultiLvlLbl val="0"/>
      </c:catAx>
      <c:valAx>
        <c:axId val="31549949"/>
        <c:scaling>
          <c:orientation val="minMax"/>
        </c:scaling>
        <c:delete val="0"/>
        <c:axPos val="l"/>
        <c:numFmt formatCode="#,##0&quot; €&quot;" sourceLinked="0"/>
        <c:majorTickMark val="none"/>
        <c:minorTickMark val="none"/>
        <c:tickLblPos val="nextTo"/>
        <c:spPr>
          <a:ln w="9360">
            <a:solidFill>
              <a:srgbClr val="878787"/>
            </a:solidFill>
            <a:prstDash val="solid"/>
            <a:round/>
          </a:ln>
        </c:spPr>
        <c:txPr>
          <a:bodyPr/>
          <a:lstStyle/>
          <a:p>
            <a:pPr>
              <a:defRPr sz="900" b="0" strike="noStrike" spc="-1">
                <a:solidFill>
                  <a:srgbClr val="595959"/>
                </a:solidFill>
                <a:latin typeface="Calibri"/>
              </a:defRPr>
            </a:pPr>
            <a:endParaRPr lang="de-DE"/>
          </a:p>
        </c:txPr>
        <c:crossAx val="8885155"/>
        <c:crosses val="autoZero"/>
        <c:crossBetween val="between"/>
      </c:valAx>
      <c:spPr>
        <a:solidFill>
          <a:srgbClr val="ECFAFD"/>
        </a:solidFill>
      </c:spPr>
    </c:plotArea>
    <c:legend>
      <c:legendPos val="b"/>
      <c:layout>
        <c:manualLayout>
          <c:xMode val="edge"/>
          <c:yMode val="edge"/>
          <c:x val="0.22151013796125399"/>
          <c:y val="0.91005891935921801"/>
          <c:w val="0.614315173082285"/>
          <c:h val="6.2354873744230301E-2"/>
        </c:manualLayout>
      </c:layout>
      <c:overlay val="1"/>
      <c:spPr>
        <a:noFill/>
        <a:ln w="0">
          <a:noFill/>
          <a:prstDash val="solid"/>
        </a:ln>
      </c:spPr>
      <c:txPr>
        <a:bodyPr/>
        <a:lstStyle/>
        <a:p>
          <a:pPr>
            <a:defRPr sz="1050" b="0" strike="noStrike" spc="-1">
              <a:solidFill>
                <a:srgbClr val="000000"/>
              </a:solidFill>
              <a:latin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25CF-464D-B823-EDF97E21B6BD}"/>
              </c:ext>
            </c:extLst>
          </c:dPt>
          <c:dPt>
            <c:idx val="1"/>
            <c:bubble3D val="0"/>
            <c:spPr>
              <a:solidFill>
                <a:srgbClr val="1D52AC"/>
              </a:solidFill>
              <a:ln w="0">
                <a:noFill/>
                <a:prstDash val="solid"/>
              </a:ln>
            </c:spPr>
            <c:extLst>
              <c:ext xmlns:c16="http://schemas.microsoft.com/office/drawing/2014/chart" uri="{C3380CC4-5D6E-409C-BE32-E72D297353CC}">
                <c16:uniqueId val="{00000003-25CF-464D-B823-EDF97E21B6BD}"/>
              </c:ext>
            </c:extLst>
          </c:dPt>
          <c:dPt>
            <c:idx val="2"/>
            <c:bubble3D val="0"/>
            <c:spPr>
              <a:solidFill>
                <a:srgbClr val="2EA84C"/>
              </a:solidFill>
              <a:ln w="0">
                <a:noFill/>
                <a:prstDash val="solid"/>
              </a:ln>
            </c:spPr>
            <c:extLst>
              <c:ext xmlns:c16="http://schemas.microsoft.com/office/drawing/2014/chart" uri="{C3380CC4-5D6E-409C-BE32-E72D297353CC}">
                <c16:uniqueId val="{00000005-25CF-464D-B823-EDF97E21B6BD}"/>
              </c:ext>
            </c:extLst>
          </c:dPt>
          <c:dPt>
            <c:idx val="3"/>
            <c:bubble3D val="0"/>
            <c:spPr>
              <a:solidFill>
                <a:srgbClr val="F3C518"/>
              </a:solidFill>
              <a:ln w="0">
                <a:noFill/>
                <a:prstDash val="solid"/>
              </a:ln>
            </c:spPr>
            <c:extLst>
              <c:ext xmlns:c16="http://schemas.microsoft.com/office/drawing/2014/chart" uri="{C3380CC4-5D6E-409C-BE32-E72D297353CC}">
                <c16:uniqueId val="{00000007-25CF-464D-B823-EDF97E21B6BD}"/>
              </c:ext>
            </c:extLst>
          </c:dPt>
          <c:dPt>
            <c:idx val="4"/>
            <c:bubble3D val="0"/>
            <c:spPr>
              <a:solidFill>
                <a:srgbClr val="4A77C9"/>
              </a:solidFill>
              <a:ln w="0">
                <a:noFill/>
                <a:prstDash val="solid"/>
              </a:ln>
            </c:spPr>
            <c:extLst>
              <c:ext xmlns:c16="http://schemas.microsoft.com/office/drawing/2014/chart" uri="{C3380CC4-5D6E-409C-BE32-E72D297353CC}">
                <c16:uniqueId val="{00000009-25CF-464D-B823-EDF97E21B6BD}"/>
              </c:ext>
            </c:extLst>
          </c:dPt>
          <c:dPt>
            <c:idx val="5"/>
            <c:bubble3D val="0"/>
            <c:spPr>
              <a:solidFill>
                <a:srgbClr val="8E44AD"/>
              </a:solidFill>
              <a:ln w="0">
                <a:noFill/>
                <a:prstDash val="solid"/>
              </a:ln>
            </c:spPr>
            <c:extLst>
              <c:ext xmlns:c16="http://schemas.microsoft.com/office/drawing/2014/chart" uri="{C3380CC4-5D6E-409C-BE32-E72D297353CC}">
                <c16:uniqueId val="{0000000B-25CF-464D-B823-EDF97E21B6BD}"/>
              </c:ext>
            </c:extLst>
          </c:dPt>
          <c:dPt>
            <c:idx val="6"/>
            <c:bubble3D val="0"/>
            <c:spPr>
              <a:solidFill>
                <a:srgbClr val="EF8A17"/>
              </a:solidFill>
              <a:ln w="0">
                <a:noFill/>
                <a:prstDash val="solid"/>
              </a:ln>
            </c:spPr>
            <c:extLst>
              <c:ext xmlns:c16="http://schemas.microsoft.com/office/drawing/2014/chart" uri="{C3380CC4-5D6E-409C-BE32-E72D297353CC}">
                <c16:uniqueId val="{0000000D-25CF-464D-B823-EDF97E21B6BD}"/>
              </c:ext>
            </c:extLst>
          </c:dPt>
          <c:dPt>
            <c:idx val="7"/>
            <c:bubble3D val="0"/>
            <c:spPr>
              <a:solidFill>
                <a:srgbClr val="7FA0D6"/>
              </a:solidFill>
              <a:ln w="0">
                <a:noFill/>
                <a:prstDash val="solid"/>
              </a:ln>
            </c:spPr>
            <c:extLst>
              <c:ext xmlns:c16="http://schemas.microsoft.com/office/drawing/2014/chart" uri="{C3380CC4-5D6E-409C-BE32-E72D297353CC}">
                <c16:uniqueId val="{0000000F-25CF-464D-B823-EDF97E21B6BD}"/>
              </c:ext>
            </c:extLst>
          </c:dPt>
          <c:dPt>
            <c:idx val="8"/>
            <c:bubble3D val="0"/>
            <c:spPr>
              <a:solidFill>
                <a:srgbClr val="D64545"/>
              </a:solidFill>
              <a:ln w="0">
                <a:noFill/>
                <a:prstDash val="solid"/>
              </a:ln>
            </c:spPr>
            <c:extLst>
              <c:ext xmlns:c16="http://schemas.microsoft.com/office/drawing/2014/chart" uri="{C3380CC4-5D6E-409C-BE32-E72D297353CC}">
                <c16:uniqueId val="{00000011-25CF-464D-B823-EDF97E21B6BD}"/>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25CF-464D-B823-EDF97E21B6BD}"/>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25CF-464D-B823-EDF97E21B6BD}"/>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25CF-464D-B823-EDF97E21B6BD}"/>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25CF-464D-B823-EDF97E21B6BD}"/>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25CF-464D-B823-EDF97E21B6BD}"/>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25CF-464D-B823-EDF97E21B6BD}"/>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25CF-464D-B823-EDF97E21B6BD}"/>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25CF-464D-B823-EDF97E21B6BD}"/>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25CF-464D-B823-EDF97E21B6BD}"/>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April!$T$2:$T$10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April!$U$2:$U$10</c:f>
              <c:numCache>
                <c:formatCode>#,##0.00" €";\-#,##0.00" €";\–</c:formatCode>
                <c:ptCount val="9"/>
                <c:pt idx="0">
                  <c:v>2510</c:v>
                </c:pt>
                <c:pt idx="1">
                  <c:v>240</c:v>
                </c:pt>
                <c:pt idx="2">
                  <c:v>590</c:v>
                </c:pt>
                <c:pt idx="3">
                  <c:v>255</c:v>
                </c:pt>
                <c:pt idx="4">
                  <c:v>383</c:v>
                </c:pt>
                <c:pt idx="5">
                  <c:v>110</c:v>
                </c:pt>
                <c:pt idx="6">
                  <c:v>50</c:v>
                </c:pt>
                <c:pt idx="7">
                  <c:v>265</c:v>
                </c:pt>
                <c:pt idx="8">
                  <c:v>0</c:v>
                </c:pt>
              </c:numCache>
            </c:numRef>
          </c:val>
          <c:extLst>
            <c:ext xmlns:c16="http://schemas.microsoft.com/office/drawing/2014/chart" uri="{C3380CC4-5D6E-409C-BE32-E72D297353CC}">
              <c16:uniqueId val="{00000012-25CF-464D-B823-EDF97E21B6BD}"/>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Mai!$C$11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Mai!$B$12:$B$15</c:f>
              <c:strCache>
                <c:ptCount val="4"/>
                <c:pt idx="0">
                  <c:v>Einnahmen</c:v>
                </c:pt>
                <c:pt idx="1">
                  <c:v>Laufende Ausgaben</c:v>
                </c:pt>
                <c:pt idx="2">
                  <c:v>Sparen &amp; Investitionen</c:v>
                </c:pt>
                <c:pt idx="3">
                  <c:v>Schulden &amp; Kredite</c:v>
                </c:pt>
              </c:strCache>
            </c:strRef>
          </c:cat>
          <c:val>
            <c:numRef>
              <c:f>Mai!$C$12:$C$15</c:f>
              <c:numCache>
                <c:formatCode>#,##0.00" €";\-#,##0.00" €";\–</c:formatCode>
                <c:ptCount val="4"/>
                <c:pt idx="0">
                  <c:v>4550</c:v>
                </c:pt>
                <c:pt idx="1">
                  <c:v>3135</c:v>
                </c:pt>
                <c:pt idx="2">
                  <c:v>265</c:v>
                </c:pt>
                <c:pt idx="3">
                  <c:v>0</c:v>
                </c:pt>
              </c:numCache>
            </c:numRef>
          </c:val>
          <c:extLst>
            <c:ext xmlns:c16="http://schemas.microsoft.com/office/drawing/2014/chart" uri="{C3380CC4-5D6E-409C-BE32-E72D297353CC}">
              <c16:uniqueId val="{00000000-FE7C-8448-973C-4B287545C35F}"/>
            </c:ext>
          </c:extLst>
        </c:ser>
        <c:ser>
          <c:idx val="1"/>
          <c:order val="1"/>
          <c:tx>
            <c:strRef>
              <c:f>Mai!$D$11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Mai!$B$12:$B$15</c:f>
              <c:strCache>
                <c:ptCount val="4"/>
                <c:pt idx="0">
                  <c:v>Einnahmen</c:v>
                </c:pt>
                <c:pt idx="1">
                  <c:v>Laufende Ausgaben</c:v>
                </c:pt>
                <c:pt idx="2">
                  <c:v>Sparen &amp; Investitionen</c:v>
                </c:pt>
                <c:pt idx="3">
                  <c:v>Schulden &amp; Kredite</c:v>
                </c:pt>
              </c:strCache>
            </c:strRef>
          </c:cat>
          <c:val>
            <c:numRef>
              <c:f>Mai!$D$12:$D$15</c:f>
              <c:numCache>
                <c:formatCode>#,##0.00" €";\-#,##0.00" €";\–</c:formatCode>
                <c:ptCount val="4"/>
                <c:pt idx="0">
                  <c:v>4600</c:v>
                </c:pt>
                <c:pt idx="1">
                  <c:v>3263</c:v>
                </c:pt>
                <c:pt idx="2">
                  <c:v>390</c:v>
                </c:pt>
                <c:pt idx="3">
                  <c:v>0</c:v>
                </c:pt>
              </c:numCache>
            </c:numRef>
          </c:val>
          <c:extLst>
            <c:ext xmlns:c16="http://schemas.microsoft.com/office/drawing/2014/chart" uri="{C3380CC4-5D6E-409C-BE32-E72D297353CC}">
              <c16:uniqueId val="{00000001-FE7C-8448-973C-4B287545C35F}"/>
            </c:ext>
          </c:extLst>
        </c:ser>
        <c:dLbls>
          <c:showLegendKey val="0"/>
          <c:showVal val="0"/>
          <c:showCatName val="0"/>
          <c:showSerName val="0"/>
          <c:showPercent val="0"/>
          <c:showBubbleSize val="0"/>
        </c:dLbls>
        <c:gapWidth val="70"/>
        <c:axId val="42853148"/>
        <c:axId val="96101042"/>
      </c:barChart>
      <c:catAx>
        <c:axId val="42853148"/>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96101042"/>
        <c:crosses val="autoZero"/>
        <c:auto val="1"/>
        <c:lblAlgn val="ctr"/>
        <c:lblOffset val="100"/>
        <c:noMultiLvlLbl val="0"/>
      </c:catAx>
      <c:valAx>
        <c:axId val="96101042"/>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42853148"/>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32A4-B74C-B8F7-E7C7700589BE}"/>
              </c:ext>
            </c:extLst>
          </c:dPt>
          <c:dPt>
            <c:idx val="1"/>
            <c:bubble3D val="0"/>
            <c:spPr>
              <a:solidFill>
                <a:srgbClr val="1D52AC"/>
              </a:solidFill>
              <a:ln w="0">
                <a:noFill/>
                <a:prstDash val="solid"/>
              </a:ln>
            </c:spPr>
            <c:extLst>
              <c:ext xmlns:c16="http://schemas.microsoft.com/office/drawing/2014/chart" uri="{C3380CC4-5D6E-409C-BE32-E72D297353CC}">
                <c16:uniqueId val="{00000003-32A4-B74C-B8F7-E7C7700589BE}"/>
              </c:ext>
            </c:extLst>
          </c:dPt>
          <c:dPt>
            <c:idx val="2"/>
            <c:bubble3D val="0"/>
            <c:spPr>
              <a:solidFill>
                <a:srgbClr val="2EA84C"/>
              </a:solidFill>
              <a:ln w="0">
                <a:noFill/>
                <a:prstDash val="solid"/>
              </a:ln>
            </c:spPr>
            <c:extLst>
              <c:ext xmlns:c16="http://schemas.microsoft.com/office/drawing/2014/chart" uri="{C3380CC4-5D6E-409C-BE32-E72D297353CC}">
                <c16:uniqueId val="{00000005-32A4-B74C-B8F7-E7C7700589BE}"/>
              </c:ext>
            </c:extLst>
          </c:dPt>
          <c:dPt>
            <c:idx val="3"/>
            <c:bubble3D val="0"/>
            <c:spPr>
              <a:solidFill>
                <a:srgbClr val="F3C518"/>
              </a:solidFill>
              <a:ln w="0">
                <a:noFill/>
                <a:prstDash val="solid"/>
              </a:ln>
            </c:spPr>
            <c:extLst>
              <c:ext xmlns:c16="http://schemas.microsoft.com/office/drawing/2014/chart" uri="{C3380CC4-5D6E-409C-BE32-E72D297353CC}">
                <c16:uniqueId val="{00000007-32A4-B74C-B8F7-E7C7700589BE}"/>
              </c:ext>
            </c:extLst>
          </c:dPt>
          <c:dPt>
            <c:idx val="4"/>
            <c:bubble3D val="0"/>
            <c:spPr>
              <a:solidFill>
                <a:srgbClr val="4A77C9"/>
              </a:solidFill>
              <a:ln w="0">
                <a:noFill/>
                <a:prstDash val="solid"/>
              </a:ln>
            </c:spPr>
            <c:extLst>
              <c:ext xmlns:c16="http://schemas.microsoft.com/office/drawing/2014/chart" uri="{C3380CC4-5D6E-409C-BE32-E72D297353CC}">
                <c16:uniqueId val="{00000009-32A4-B74C-B8F7-E7C7700589BE}"/>
              </c:ext>
            </c:extLst>
          </c:dPt>
          <c:dPt>
            <c:idx val="5"/>
            <c:bubble3D val="0"/>
            <c:spPr>
              <a:solidFill>
                <a:srgbClr val="8E44AD"/>
              </a:solidFill>
              <a:ln w="0">
                <a:noFill/>
                <a:prstDash val="solid"/>
              </a:ln>
            </c:spPr>
            <c:extLst>
              <c:ext xmlns:c16="http://schemas.microsoft.com/office/drawing/2014/chart" uri="{C3380CC4-5D6E-409C-BE32-E72D297353CC}">
                <c16:uniqueId val="{0000000B-32A4-B74C-B8F7-E7C7700589BE}"/>
              </c:ext>
            </c:extLst>
          </c:dPt>
          <c:dPt>
            <c:idx val="6"/>
            <c:bubble3D val="0"/>
            <c:spPr>
              <a:solidFill>
                <a:srgbClr val="EF8A17"/>
              </a:solidFill>
              <a:ln w="0">
                <a:noFill/>
                <a:prstDash val="solid"/>
              </a:ln>
            </c:spPr>
            <c:extLst>
              <c:ext xmlns:c16="http://schemas.microsoft.com/office/drawing/2014/chart" uri="{C3380CC4-5D6E-409C-BE32-E72D297353CC}">
                <c16:uniqueId val="{0000000D-32A4-B74C-B8F7-E7C7700589BE}"/>
              </c:ext>
            </c:extLst>
          </c:dPt>
          <c:dPt>
            <c:idx val="7"/>
            <c:bubble3D val="0"/>
            <c:spPr>
              <a:solidFill>
                <a:srgbClr val="7FA0D6"/>
              </a:solidFill>
              <a:ln w="0">
                <a:noFill/>
                <a:prstDash val="solid"/>
              </a:ln>
            </c:spPr>
            <c:extLst>
              <c:ext xmlns:c16="http://schemas.microsoft.com/office/drawing/2014/chart" uri="{C3380CC4-5D6E-409C-BE32-E72D297353CC}">
                <c16:uniqueId val="{0000000F-32A4-B74C-B8F7-E7C7700589BE}"/>
              </c:ext>
            </c:extLst>
          </c:dPt>
          <c:dPt>
            <c:idx val="8"/>
            <c:bubble3D val="0"/>
            <c:spPr>
              <a:solidFill>
                <a:srgbClr val="D64545"/>
              </a:solidFill>
              <a:ln w="0">
                <a:noFill/>
                <a:prstDash val="solid"/>
              </a:ln>
            </c:spPr>
            <c:extLst>
              <c:ext xmlns:c16="http://schemas.microsoft.com/office/drawing/2014/chart" uri="{C3380CC4-5D6E-409C-BE32-E72D297353CC}">
                <c16:uniqueId val="{00000011-32A4-B74C-B8F7-E7C7700589BE}"/>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32A4-B74C-B8F7-E7C7700589BE}"/>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32A4-B74C-B8F7-E7C7700589BE}"/>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32A4-B74C-B8F7-E7C7700589BE}"/>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32A4-B74C-B8F7-E7C7700589BE}"/>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32A4-B74C-B8F7-E7C7700589BE}"/>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32A4-B74C-B8F7-E7C7700589BE}"/>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32A4-B74C-B8F7-E7C7700589BE}"/>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32A4-B74C-B8F7-E7C7700589BE}"/>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32A4-B74C-B8F7-E7C7700589BE}"/>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Mai!$T$2:$T$10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Mai!$U$2:$U$10</c:f>
              <c:numCache>
                <c:formatCode>#,##0.00" €";\-#,##0.00" €";\–</c:formatCode>
                <c:ptCount val="9"/>
                <c:pt idx="0">
                  <c:v>1530</c:v>
                </c:pt>
                <c:pt idx="1">
                  <c:v>240</c:v>
                </c:pt>
                <c:pt idx="2">
                  <c:v>805</c:v>
                </c:pt>
                <c:pt idx="3">
                  <c:v>325</c:v>
                </c:pt>
                <c:pt idx="4">
                  <c:v>203</c:v>
                </c:pt>
                <c:pt idx="5">
                  <c:v>110</c:v>
                </c:pt>
                <c:pt idx="6">
                  <c:v>50</c:v>
                </c:pt>
                <c:pt idx="7">
                  <c:v>390</c:v>
                </c:pt>
                <c:pt idx="8">
                  <c:v>0</c:v>
                </c:pt>
              </c:numCache>
            </c:numRef>
          </c:val>
          <c:extLst>
            <c:ext xmlns:c16="http://schemas.microsoft.com/office/drawing/2014/chart" uri="{C3380CC4-5D6E-409C-BE32-E72D297353CC}">
              <c16:uniqueId val="{00000012-32A4-B74C-B8F7-E7C7700589BE}"/>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Juni!$C$11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Juni!$B$12:$B$15</c:f>
              <c:strCache>
                <c:ptCount val="4"/>
                <c:pt idx="0">
                  <c:v>Einnahmen</c:v>
                </c:pt>
                <c:pt idx="1">
                  <c:v>Laufende Ausgaben</c:v>
                </c:pt>
                <c:pt idx="2">
                  <c:v>Sparen &amp; Investitionen</c:v>
                </c:pt>
                <c:pt idx="3">
                  <c:v>Schulden &amp; Kredite</c:v>
                </c:pt>
              </c:strCache>
            </c:strRef>
          </c:cat>
          <c:val>
            <c:numRef>
              <c:f>Juni!$C$12:$C$15</c:f>
              <c:numCache>
                <c:formatCode>#,##0.00" €";\-#,##0.00" €";\–</c:formatCode>
                <c:ptCount val="4"/>
                <c:pt idx="0">
                  <c:v>4550</c:v>
                </c:pt>
                <c:pt idx="1">
                  <c:v>3135</c:v>
                </c:pt>
                <c:pt idx="2">
                  <c:v>265</c:v>
                </c:pt>
                <c:pt idx="3">
                  <c:v>0</c:v>
                </c:pt>
              </c:numCache>
            </c:numRef>
          </c:val>
          <c:extLst>
            <c:ext xmlns:c16="http://schemas.microsoft.com/office/drawing/2014/chart" uri="{C3380CC4-5D6E-409C-BE32-E72D297353CC}">
              <c16:uniqueId val="{00000000-8DC4-344B-B890-1B0EB1EE1857}"/>
            </c:ext>
          </c:extLst>
        </c:ser>
        <c:ser>
          <c:idx val="1"/>
          <c:order val="1"/>
          <c:tx>
            <c:strRef>
              <c:f>Juni!$D$11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Juni!$B$12:$B$15</c:f>
              <c:strCache>
                <c:ptCount val="4"/>
                <c:pt idx="0">
                  <c:v>Einnahmen</c:v>
                </c:pt>
                <c:pt idx="1">
                  <c:v>Laufende Ausgaben</c:v>
                </c:pt>
                <c:pt idx="2">
                  <c:v>Sparen &amp; Investitionen</c:v>
                </c:pt>
                <c:pt idx="3">
                  <c:v>Schulden &amp; Kredite</c:v>
                </c:pt>
              </c:strCache>
            </c:strRef>
          </c:cat>
          <c:val>
            <c:numRef>
              <c:f>Juni!$D$12:$D$15</c:f>
              <c:numCache>
                <c:formatCode>#,##0.00" €";\-#,##0.00" €";\–</c:formatCode>
                <c:ptCount val="4"/>
                <c:pt idx="0">
                  <c:v>5000</c:v>
                </c:pt>
                <c:pt idx="1">
                  <c:v>2978</c:v>
                </c:pt>
                <c:pt idx="2">
                  <c:v>665</c:v>
                </c:pt>
                <c:pt idx="3">
                  <c:v>0</c:v>
                </c:pt>
              </c:numCache>
            </c:numRef>
          </c:val>
          <c:extLst>
            <c:ext xmlns:c16="http://schemas.microsoft.com/office/drawing/2014/chart" uri="{C3380CC4-5D6E-409C-BE32-E72D297353CC}">
              <c16:uniqueId val="{00000001-8DC4-344B-B890-1B0EB1EE1857}"/>
            </c:ext>
          </c:extLst>
        </c:ser>
        <c:dLbls>
          <c:showLegendKey val="0"/>
          <c:showVal val="0"/>
          <c:showCatName val="0"/>
          <c:showSerName val="0"/>
          <c:showPercent val="0"/>
          <c:showBubbleSize val="0"/>
        </c:dLbls>
        <c:gapWidth val="70"/>
        <c:axId val="57684408"/>
        <c:axId val="15559264"/>
      </c:barChart>
      <c:catAx>
        <c:axId val="57684408"/>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15559264"/>
        <c:crosses val="autoZero"/>
        <c:auto val="1"/>
        <c:lblAlgn val="ctr"/>
        <c:lblOffset val="100"/>
        <c:noMultiLvlLbl val="0"/>
      </c:catAx>
      <c:valAx>
        <c:axId val="15559264"/>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57684408"/>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AF2E-3A46-AC55-E6EA440DAD30}"/>
              </c:ext>
            </c:extLst>
          </c:dPt>
          <c:dPt>
            <c:idx val="1"/>
            <c:bubble3D val="0"/>
            <c:spPr>
              <a:solidFill>
                <a:srgbClr val="1D52AC"/>
              </a:solidFill>
              <a:ln w="0">
                <a:noFill/>
                <a:prstDash val="solid"/>
              </a:ln>
            </c:spPr>
            <c:extLst>
              <c:ext xmlns:c16="http://schemas.microsoft.com/office/drawing/2014/chart" uri="{C3380CC4-5D6E-409C-BE32-E72D297353CC}">
                <c16:uniqueId val="{00000003-AF2E-3A46-AC55-E6EA440DAD30}"/>
              </c:ext>
            </c:extLst>
          </c:dPt>
          <c:dPt>
            <c:idx val="2"/>
            <c:bubble3D val="0"/>
            <c:spPr>
              <a:solidFill>
                <a:srgbClr val="2EA84C"/>
              </a:solidFill>
              <a:ln w="0">
                <a:noFill/>
                <a:prstDash val="solid"/>
              </a:ln>
            </c:spPr>
            <c:extLst>
              <c:ext xmlns:c16="http://schemas.microsoft.com/office/drawing/2014/chart" uri="{C3380CC4-5D6E-409C-BE32-E72D297353CC}">
                <c16:uniqueId val="{00000005-AF2E-3A46-AC55-E6EA440DAD30}"/>
              </c:ext>
            </c:extLst>
          </c:dPt>
          <c:dPt>
            <c:idx val="3"/>
            <c:bubble3D val="0"/>
            <c:spPr>
              <a:solidFill>
                <a:srgbClr val="F3C518"/>
              </a:solidFill>
              <a:ln w="0">
                <a:noFill/>
                <a:prstDash val="solid"/>
              </a:ln>
            </c:spPr>
            <c:extLst>
              <c:ext xmlns:c16="http://schemas.microsoft.com/office/drawing/2014/chart" uri="{C3380CC4-5D6E-409C-BE32-E72D297353CC}">
                <c16:uniqueId val="{00000007-AF2E-3A46-AC55-E6EA440DAD30}"/>
              </c:ext>
            </c:extLst>
          </c:dPt>
          <c:dPt>
            <c:idx val="4"/>
            <c:bubble3D val="0"/>
            <c:spPr>
              <a:solidFill>
                <a:srgbClr val="4A77C9"/>
              </a:solidFill>
              <a:ln w="0">
                <a:noFill/>
                <a:prstDash val="solid"/>
              </a:ln>
            </c:spPr>
            <c:extLst>
              <c:ext xmlns:c16="http://schemas.microsoft.com/office/drawing/2014/chart" uri="{C3380CC4-5D6E-409C-BE32-E72D297353CC}">
                <c16:uniqueId val="{00000009-AF2E-3A46-AC55-E6EA440DAD30}"/>
              </c:ext>
            </c:extLst>
          </c:dPt>
          <c:dPt>
            <c:idx val="5"/>
            <c:bubble3D val="0"/>
            <c:spPr>
              <a:solidFill>
                <a:srgbClr val="8E44AD"/>
              </a:solidFill>
              <a:ln w="0">
                <a:noFill/>
                <a:prstDash val="solid"/>
              </a:ln>
            </c:spPr>
            <c:extLst>
              <c:ext xmlns:c16="http://schemas.microsoft.com/office/drawing/2014/chart" uri="{C3380CC4-5D6E-409C-BE32-E72D297353CC}">
                <c16:uniqueId val="{0000000B-AF2E-3A46-AC55-E6EA440DAD30}"/>
              </c:ext>
            </c:extLst>
          </c:dPt>
          <c:dPt>
            <c:idx val="6"/>
            <c:bubble3D val="0"/>
            <c:spPr>
              <a:solidFill>
                <a:srgbClr val="EF8A17"/>
              </a:solidFill>
              <a:ln w="0">
                <a:noFill/>
                <a:prstDash val="solid"/>
              </a:ln>
            </c:spPr>
            <c:extLst>
              <c:ext xmlns:c16="http://schemas.microsoft.com/office/drawing/2014/chart" uri="{C3380CC4-5D6E-409C-BE32-E72D297353CC}">
                <c16:uniqueId val="{0000000D-AF2E-3A46-AC55-E6EA440DAD30}"/>
              </c:ext>
            </c:extLst>
          </c:dPt>
          <c:dPt>
            <c:idx val="7"/>
            <c:bubble3D val="0"/>
            <c:spPr>
              <a:solidFill>
                <a:srgbClr val="7FA0D6"/>
              </a:solidFill>
              <a:ln w="0">
                <a:noFill/>
                <a:prstDash val="solid"/>
              </a:ln>
            </c:spPr>
            <c:extLst>
              <c:ext xmlns:c16="http://schemas.microsoft.com/office/drawing/2014/chart" uri="{C3380CC4-5D6E-409C-BE32-E72D297353CC}">
                <c16:uniqueId val="{0000000F-AF2E-3A46-AC55-E6EA440DAD30}"/>
              </c:ext>
            </c:extLst>
          </c:dPt>
          <c:dPt>
            <c:idx val="8"/>
            <c:bubble3D val="0"/>
            <c:spPr>
              <a:solidFill>
                <a:srgbClr val="D64545"/>
              </a:solidFill>
              <a:ln w="0">
                <a:noFill/>
                <a:prstDash val="solid"/>
              </a:ln>
            </c:spPr>
            <c:extLst>
              <c:ext xmlns:c16="http://schemas.microsoft.com/office/drawing/2014/chart" uri="{C3380CC4-5D6E-409C-BE32-E72D297353CC}">
                <c16:uniqueId val="{00000011-AF2E-3A46-AC55-E6EA440DAD30}"/>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AF2E-3A46-AC55-E6EA440DAD30}"/>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AF2E-3A46-AC55-E6EA440DAD30}"/>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AF2E-3A46-AC55-E6EA440DAD30}"/>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AF2E-3A46-AC55-E6EA440DAD30}"/>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AF2E-3A46-AC55-E6EA440DAD30}"/>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AF2E-3A46-AC55-E6EA440DAD30}"/>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AF2E-3A46-AC55-E6EA440DAD30}"/>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AF2E-3A46-AC55-E6EA440DAD30}"/>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AF2E-3A46-AC55-E6EA440DAD30}"/>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Juni!$T$2:$T$10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Juni!$U$2:$U$10</c:f>
              <c:numCache>
                <c:formatCode>#,##0.00" €";\-#,##0.00" €";\–</c:formatCode>
                <c:ptCount val="9"/>
                <c:pt idx="0">
                  <c:v>1530</c:v>
                </c:pt>
                <c:pt idx="1">
                  <c:v>240</c:v>
                </c:pt>
                <c:pt idx="2">
                  <c:v>620</c:v>
                </c:pt>
                <c:pt idx="3">
                  <c:v>225</c:v>
                </c:pt>
                <c:pt idx="4">
                  <c:v>203</c:v>
                </c:pt>
                <c:pt idx="5">
                  <c:v>110</c:v>
                </c:pt>
                <c:pt idx="6">
                  <c:v>50</c:v>
                </c:pt>
                <c:pt idx="7">
                  <c:v>665</c:v>
                </c:pt>
                <c:pt idx="8">
                  <c:v>0</c:v>
                </c:pt>
              </c:numCache>
            </c:numRef>
          </c:val>
          <c:extLst>
            <c:ext xmlns:c16="http://schemas.microsoft.com/office/drawing/2014/chart" uri="{C3380CC4-5D6E-409C-BE32-E72D297353CC}">
              <c16:uniqueId val="{00000012-AF2E-3A46-AC55-E6EA440DAD30}"/>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Juli!$C$11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Juli!$B$12:$B$15</c:f>
              <c:strCache>
                <c:ptCount val="4"/>
                <c:pt idx="0">
                  <c:v>Einnahmen</c:v>
                </c:pt>
                <c:pt idx="1">
                  <c:v>Laufende Ausgaben</c:v>
                </c:pt>
                <c:pt idx="2">
                  <c:v>Sparen &amp; Investitionen</c:v>
                </c:pt>
                <c:pt idx="3">
                  <c:v>Schulden &amp; Kredite</c:v>
                </c:pt>
              </c:strCache>
            </c:strRef>
          </c:cat>
          <c:val>
            <c:numRef>
              <c:f>Juli!$C$12:$C$15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0-EA69-6046-B22F-B487F4C79806}"/>
            </c:ext>
          </c:extLst>
        </c:ser>
        <c:ser>
          <c:idx val="1"/>
          <c:order val="1"/>
          <c:tx>
            <c:strRef>
              <c:f>Juli!$D$11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Juli!$B$12:$B$15</c:f>
              <c:strCache>
                <c:ptCount val="4"/>
                <c:pt idx="0">
                  <c:v>Einnahmen</c:v>
                </c:pt>
                <c:pt idx="1">
                  <c:v>Laufende Ausgaben</c:v>
                </c:pt>
                <c:pt idx="2">
                  <c:v>Sparen &amp; Investitionen</c:v>
                </c:pt>
                <c:pt idx="3">
                  <c:v>Schulden &amp; Kredite</c:v>
                </c:pt>
              </c:strCache>
            </c:strRef>
          </c:cat>
          <c:val>
            <c:numRef>
              <c:f>Juli!$D$12:$D$15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1-EA69-6046-B22F-B487F4C79806}"/>
            </c:ext>
          </c:extLst>
        </c:ser>
        <c:dLbls>
          <c:showLegendKey val="0"/>
          <c:showVal val="0"/>
          <c:showCatName val="0"/>
          <c:showSerName val="0"/>
          <c:showPercent val="0"/>
          <c:showBubbleSize val="0"/>
        </c:dLbls>
        <c:gapWidth val="70"/>
        <c:axId val="87675520"/>
        <c:axId val="70542410"/>
      </c:barChart>
      <c:catAx>
        <c:axId val="87675520"/>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70542410"/>
        <c:crosses val="autoZero"/>
        <c:auto val="1"/>
        <c:lblAlgn val="ctr"/>
        <c:lblOffset val="100"/>
        <c:noMultiLvlLbl val="0"/>
      </c:catAx>
      <c:valAx>
        <c:axId val="70542410"/>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87675520"/>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C650-FD4B-AE5D-672DC4A922D3}"/>
              </c:ext>
            </c:extLst>
          </c:dPt>
          <c:dPt>
            <c:idx val="1"/>
            <c:bubble3D val="0"/>
            <c:spPr>
              <a:solidFill>
                <a:srgbClr val="1D52AC"/>
              </a:solidFill>
              <a:ln w="0">
                <a:noFill/>
                <a:prstDash val="solid"/>
              </a:ln>
            </c:spPr>
            <c:extLst>
              <c:ext xmlns:c16="http://schemas.microsoft.com/office/drawing/2014/chart" uri="{C3380CC4-5D6E-409C-BE32-E72D297353CC}">
                <c16:uniqueId val="{00000003-C650-FD4B-AE5D-672DC4A922D3}"/>
              </c:ext>
            </c:extLst>
          </c:dPt>
          <c:dPt>
            <c:idx val="2"/>
            <c:bubble3D val="0"/>
            <c:spPr>
              <a:solidFill>
                <a:srgbClr val="2EA84C"/>
              </a:solidFill>
              <a:ln w="0">
                <a:noFill/>
                <a:prstDash val="solid"/>
              </a:ln>
            </c:spPr>
            <c:extLst>
              <c:ext xmlns:c16="http://schemas.microsoft.com/office/drawing/2014/chart" uri="{C3380CC4-5D6E-409C-BE32-E72D297353CC}">
                <c16:uniqueId val="{00000005-C650-FD4B-AE5D-672DC4A922D3}"/>
              </c:ext>
            </c:extLst>
          </c:dPt>
          <c:dPt>
            <c:idx val="3"/>
            <c:bubble3D val="0"/>
            <c:spPr>
              <a:solidFill>
                <a:srgbClr val="F3C518"/>
              </a:solidFill>
              <a:ln w="0">
                <a:noFill/>
                <a:prstDash val="solid"/>
              </a:ln>
            </c:spPr>
            <c:extLst>
              <c:ext xmlns:c16="http://schemas.microsoft.com/office/drawing/2014/chart" uri="{C3380CC4-5D6E-409C-BE32-E72D297353CC}">
                <c16:uniqueId val="{00000007-C650-FD4B-AE5D-672DC4A922D3}"/>
              </c:ext>
            </c:extLst>
          </c:dPt>
          <c:dPt>
            <c:idx val="4"/>
            <c:bubble3D val="0"/>
            <c:spPr>
              <a:solidFill>
                <a:srgbClr val="4A77C9"/>
              </a:solidFill>
              <a:ln w="0">
                <a:noFill/>
                <a:prstDash val="solid"/>
              </a:ln>
            </c:spPr>
            <c:extLst>
              <c:ext xmlns:c16="http://schemas.microsoft.com/office/drawing/2014/chart" uri="{C3380CC4-5D6E-409C-BE32-E72D297353CC}">
                <c16:uniqueId val="{00000009-C650-FD4B-AE5D-672DC4A922D3}"/>
              </c:ext>
            </c:extLst>
          </c:dPt>
          <c:dPt>
            <c:idx val="5"/>
            <c:bubble3D val="0"/>
            <c:spPr>
              <a:solidFill>
                <a:srgbClr val="8E44AD"/>
              </a:solidFill>
              <a:ln w="0">
                <a:noFill/>
                <a:prstDash val="solid"/>
              </a:ln>
            </c:spPr>
            <c:extLst>
              <c:ext xmlns:c16="http://schemas.microsoft.com/office/drawing/2014/chart" uri="{C3380CC4-5D6E-409C-BE32-E72D297353CC}">
                <c16:uniqueId val="{0000000B-C650-FD4B-AE5D-672DC4A922D3}"/>
              </c:ext>
            </c:extLst>
          </c:dPt>
          <c:dPt>
            <c:idx val="6"/>
            <c:bubble3D val="0"/>
            <c:spPr>
              <a:solidFill>
                <a:srgbClr val="EF8A17"/>
              </a:solidFill>
              <a:ln w="0">
                <a:noFill/>
                <a:prstDash val="solid"/>
              </a:ln>
            </c:spPr>
            <c:extLst>
              <c:ext xmlns:c16="http://schemas.microsoft.com/office/drawing/2014/chart" uri="{C3380CC4-5D6E-409C-BE32-E72D297353CC}">
                <c16:uniqueId val="{0000000D-C650-FD4B-AE5D-672DC4A922D3}"/>
              </c:ext>
            </c:extLst>
          </c:dPt>
          <c:dPt>
            <c:idx val="7"/>
            <c:bubble3D val="0"/>
            <c:spPr>
              <a:solidFill>
                <a:srgbClr val="7FA0D6"/>
              </a:solidFill>
              <a:ln w="0">
                <a:noFill/>
                <a:prstDash val="solid"/>
              </a:ln>
            </c:spPr>
            <c:extLst>
              <c:ext xmlns:c16="http://schemas.microsoft.com/office/drawing/2014/chart" uri="{C3380CC4-5D6E-409C-BE32-E72D297353CC}">
                <c16:uniqueId val="{0000000F-C650-FD4B-AE5D-672DC4A922D3}"/>
              </c:ext>
            </c:extLst>
          </c:dPt>
          <c:dPt>
            <c:idx val="8"/>
            <c:bubble3D val="0"/>
            <c:spPr>
              <a:solidFill>
                <a:srgbClr val="D64545"/>
              </a:solidFill>
              <a:ln w="0">
                <a:noFill/>
                <a:prstDash val="solid"/>
              </a:ln>
            </c:spPr>
            <c:extLst>
              <c:ext xmlns:c16="http://schemas.microsoft.com/office/drawing/2014/chart" uri="{C3380CC4-5D6E-409C-BE32-E72D297353CC}">
                <c16:uniqueId val="{00000011-C650-FD4B-AE5D-672DC4A922D3}"/>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C650-FD4B-AE5D-672DC4A922D3}"/>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C650-FD4B-AE5D-672DC4A922D3}"/>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C650-FD4B-AE5D-672DC4A922D3}"/>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C650-FD4B-AE5D-672DC4A922D3}"/>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C650-FD4B-AE5D-672DC4A922D3}"/>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C650-FD4B-AE5D-672DC4A922D3}"/>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C650-FD4B-AE5D-672DC4A922D3}"/>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C650-FD4B-AE5D-672DC4A922D3}"/>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C650-FD4B-AE5D-672DC4A922D3}"/>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Juli!$T$2:$T$10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Juli!$U$2:$U$10</c:f>
              <c:numCache>
                <c:formatCode>#,##0.00" €";\-#,##0.00" €";\–</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C650-FD4B-AE5D-672DC4A922D3}"/>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August!$C$11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August!$B$12:$B$15</c:f>
              <c:strCache>
                <c:ptCount val="4"/>
                <c:pt idx="0">
                  <c:v>Einnahmen</c:v>
                </c:pt>
                <c:pt idx="1">
                  <c:v>Laufende Ausgaben</c:v>
                </c:pt>
                <c:pt idx="2">
                  <c:v>Sparen &amp; Investitionen</c:v>
                </c:pt>
                <c:pt idx="3">
                  <c:v>Schulden &amp; Kredite</c:v>
                </c:pt>
              </c:strCache>
            </c:strRef>
          </c:cat>
          <c:val>
            <c:numRef>
              <c:f>August!$C$12:$C$15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0-0EA3-8C44-8AC1-486A244B35C1}"/>
            </c:ext>
          </c:extLst>
        </c:ser>
        <c:ser>
          <c:idx val="1"/>
          <c:order val="1"/>
          <c:tx>
            <c:strRef>
              <c:f>August!$D$11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August!$B$12:$B$15</c:f>
              <c:strCache>
                <c:ptCount val="4"/>
                <c:pt idx="0">
                  <c:v>Einnahmen</c:v>
                </c:pt>
                <c:pt idx="1">
                  <c:v>Laufende Ausgaben</c:v>
                </c:pt>
                <c:pt idx="2">
                  <c:v>Sparen &amp; Investitionen</c:v>
                </c:pt>
                <c:pt idx="3">
                  <c:v>Schulden &amp; Kredite</c:v>
                </c:pt>
              </c:strCache>
            </c:strRef>
          </c:cat>
          <c:val>
            <c:numRef>
              <c:f>August!$D$12:$D$15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1-0EA3-8C44-8AC1-486A244B35C1}"/>
            </c:ext>
          </c:extLst>
        </c:ser>
        <c:dLbls>
          <c:showLegendKey val="0"/>
          <c:showVal val="0"/>
          <c:showCatName val="0"/>
          <c:showSerName val="0"/>
          <c:showPercent val="0"/>
          <c:showBubbleSize val="0"/>
        </c:dLbls>
        <c:gapWidth val="70"/>
        <c:axId val="93371557"/>
        <c:axId val="25519774"/>
      </c:barChart>
      <c:catAx>
        <c:axId val="93371557"/>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25519774"/>
        <c:crosses val="autoZero"/>
        <c:auto val="1"/>
        <c:lblAlgn val="ctr"/>
        <c:lblOffset val="100"/>
        <c:noMultiLvlLbl val="0"/>
      </c:catAx>
      <c:valAx>
        <c:axId val="25519774"/>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93371557"/>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592D-134A-89AB-F013C1A33D69}"/>
              </c:ext>
            </c:extLst>
          </c:dPt>
          <c:dPt>
            <c:idx val="1"/>
            <c:bubble3D val="0"/>
            <c:spPr>
              <a:solidFill>
                <a:srgbClr val="1D52AC"/>
              </a:solidFill>
              <a:ln w="0">
                <a:noFill/>
                <a:prstDash val="solid"/>
              </a:ln>
            </c:spPr>
            <c:extLst>
              <c:ext xmlns:c16="http://schemas.microsoft.com/office/drawing/2014/chart" uri="{C3380CC4-5D6E-409C-BE32-E72D297353CC}">
                <c16:uniqueId val="{00000003-592D-134A-89AB-F013C1A33D69}"/>
              </c:ext>
            </c:extLst>
          </c:dPt>
          <c:dPt>
            <c:idx val="2"/>
            <c:bubble3D val="0"/>
            <c:spPr>
              <a:solidFill>
                <a:srgbClr val="2EA84C"/>
              </a:solidFill>
              <a:ln w="0">
                <a:noFill/>
                <a:prstDash val="solid"/>
              </a:ln>
            </c:spPr>
            <c:extLst>
              <c:ext xmlns:c16="http://schemas.microsoft.com/office/drawing/2014/chart" uri="{C3380CC4-5D6E-409C-BE32-E72D297353CC}">
                <c16:uniqueId val="{00000005-592D-134A-89AB-F013C1A33D69}"/>
              </c:ext>
            </c:extLst>
          </c:dPt>
          <c:dPt>
            <c:idx val="3"/>
            <c:bubble3D val="0"/>
            <c:spPr>
              <a:solidFill>
                <a:srgbClr val="F3C518"/>
              </a:solidFill>
              <a:ln w="0">
                <a:noFill/>
                <a:prstDash val="solid"/>
              </a:ln>
            </c:spPr>
            <c:extLst>
              <c:ext xmlns:c16="http://schemas.microsoft.com/office/drawing/2014/chart" uri="{C3380CC4-5D6E-409C-BE32-E72D297353CC}">
                <c16:uniqueId val="{00000007-592D-134A-89AB-F013C1A33D69}"/>
              </c:ext>
            </c:extLst>
          </c:dPt>
          <c:dPt>
            <c:idx val="4"/>
            <c:bubble3D val="0"/>
            <c:spPr>
              <a:solidFill>
                <a:srgbClr val="4A77C9"/>
              </a:solidFill>
              <a:ln w="0">
                <a:noFill/>
                <a:prstDash val="solid"/>
              </a:ln>
            </c:spPr>
            <c:extLst>
              <c:ext xmlns:c16="http://schemas.microsoft.com/office/drawing/2014/chart" uri="{C3380CC4-5D6E-409C-BE32-E72D297353CC}">
                <c16:uniqueId val="{00000009-592D-134A-89AB-F013C1A33D69}"/>
              </c:ext>
            </c:extLst>
          </c:dPt>
          <c:dPt>
            <c:idx val="5"/>
            <c:bubble3D val="0"/>
            <c:spPr>
              <a:solidFill>
                <a:srgbClr val="8E44AD"/>
              </a:solidFill>
              <a:ln w="0">
                <a:noFill/>
                <a:prstDash val="solid"/>
              </a:ln>
            </c:spPr>
            <c:extLst>
              <c:ext xmlns:c16="http://schemas.microsoft.com/office/drawing/2014/chart" uri="{C3380CC4-5D6E-409C-BE32-E72D297353CC}">
                <c16:uniqueId val="{0000000B-592D-134A-89AB-F013C1A33D69}"/>
              </c:ext>
            </c:extLst>
          </c:dPt>
          <c:dPt>
            <c:idx val="6"/>
            <c:bubble3D val="0"/>
            <c:spPr>
              <a:solidFill>
                <a:srgbClr val="EF8A17"/>
              </a:solidFill>
              <a:ln w="0">
                <a:noFill/>
                <a:prstDash val="solid"/>
              </a:ln>
            </c:spPr>
            <c:extLst>
              <c:ext xmlns:c16="http://schemas.microsoft.com/office/drawing/2014/chart" uri="{C3380CC4-5D6E-409C-BE32-E72D297353CC}">
                <c16:uniqueId val="{0000000D-592D-134A-89AB-F013C1A33D69}"/>
              </c:ext>
            </c:extLst>
          </c:dPt>
          <c:dPt>
            <c:idx val="7"/>
            <c:bubble3D val="0"/>
            <c:spPr>
              <a:solidFill>
                <a:srgbClr val="7FA0D6"/>
              </a:solidFill>
              <a:ln w="0">
                <a:noFill/>
                <a:prstDash val="solid"/>
              </a:ln>
            </c:spPr>
            <c:extLst>
              <c:ext xmlns:c16="http://schemas.microsoft.com/office/drawing/2014/chart" uri="{C3380CC4-5D6E-409C-BE32-E72D297353CC}">
                <c16:uniqueId val="{0000000F-592D-134A-89AB-F013C1A33D69}"/>
              </c:ext>
            </c:extLst>
          </c:dPt>
          <c:dPt>
            <c:idx val="8"/>
            <c:bubble3D val="0"/>
            <c:spPr>
              <a:solidFill>
                <a:srgbClr val="D64545"/>
              </a:solidFill>
              <a:ln w="0">
                <a:noFill/>
                <a:prstDash val="solid"/>
              </a:ln>
            </c:spPr>
            <c:extLst>
              <c:ext xmlns:c16="http://schemas.microsoft.com/office/drawing/2014/chart" uri="{C3380CC4-5D6E-409C-BE32-E72D297353CC}">
                <c16:uniqueId val="{00000011-592D-134A-89AB-F013C1A33D69}"/>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592D-134A-89AB-F013C1A33D69}"/>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592D-134A-89AB-F013C1A33D69}"/>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592D-134A-89AB-F013C1A33D69}"/>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592D-134A-89AB-F013C1A33D69}"/>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592D-134A-89AB-F013C1A33D69}"/>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592D-134A-89AB-F013C1A33D69}"/>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592D-134A-89AB-F013C1A33D69}"/>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592D-134A-89AB-F013C1A33D69}"/>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592D-134A-89AB-F013C1A33D69}"/>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August!$T$2:$T$10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August!$U$2:$U$10</c:f>
              <c:numCache>
                <c:formatCode>#,##0.00" €";\-#,##0.00" €";\–</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592D-134A-89AB-F013C1A33D69}"/>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September!$C$11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September!$B$12:$B$15</c:f>
              <c:strCache>
                <c:ptCount val="4"/>
                <c:pt idx="0">
                  <c:v>Einnahmen</c:v>
                </c:pt>
                <c:pt idx="1">
                  <c:v>Laufende Ausgaben</c:v>
                </c:pt>
                <c:pt idx="2">
                  <c:v>Sparen &amp; Investitionen</c:v>
                </c:pt>
                <c:pt idx="3">
                  <c:v>Schulden &amp; Kredite</c:v>
                </c:pt>
              </c:strCache>
            </c:strRef>
          </c:cat>
          <c:val>
            <c:numRef>
              <c:f>September!$C$12:$C$15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0-6244-2649-9BFE-E2C4F34F008A}"/>
            </c:ext>
          </c:extLst>
        </c:ser>
        <c:ser>
          <c:idx val="1"/>
          <c:order val="1"/>
          <c:tx>
            <c:strRef>
              <c:f>September!$D$11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September!$B$12:$B$15</c:f>
              <c:strCache>
                <c:ptCount val="4"/>
                <c:pt idx="0">
                  <c:v>Einnahmen</c:v>
                </c:pt>
                <c:pt idx="1">
                  <c:v>Laufende Ausgaben</c:v>
                </c:pt>
                <c:pt idx="2">
                  <c:v>Sparen &amp; Investitionen</c:v>
                </c:pt>
                <c:pt idx="3">
                  <c:v>Schulden &amp; Kredite</c:v>
                </c:pt>
              </c:strCache>
            </c:strRef>
          </c:cat>
          <c:val>
            <c:numRef>
              <c:f>September!$D$12:$D$15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1-6244-2649-9BFE-E2C4F34F008A}"/>
            </c:ext>
          </c:extLst>
        </c:ser>
        <c:dLbls>
          <c:showLegendKey val="0"/>
          <c:showVal val="0"/>
          <c:showCatName val="0"/>
          <c:showSerName val="0"/>
          <c:showPercent val="0"/>
          <c:showBubbleSize val="0"/>
        </c:dLbls>
        <c:gapWidth val="70"/>
        <c:axId val="2475743"/>
        <c:axId val="83623825"/>
      </c:barChart>
      <c:catAx>
        <c:axId val="2475743"/>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83623825"/>
        <c:crosses val="autoZero"/>
        <c:auto val="1"/>
        <c:lblAlgn val="ctr"/>
        <c:lblOffset val="100"/>
        <c:noMultiLvlLbl val="0"/>
      </c:catAx>
      <c:valAx>
        <c:axId val="83623825"/>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2475743"/>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 im Jahr</a:t>
            </a:r>
          </a:p>
        </c:rich>
      </c:tx>
      <c:overlay val="0"/>
      <c:spPr>
        <a:noFill/>
        <a:ln w="0">
          <a:noFill/>
          <a:prstDash val="solid"/>
        </a:ln>
      </c:spPr>
    </c:title>
    <c:autoTitleDeleted val="0"/>
    <c:plotArea>
      <c:layout>
        <c:manualLayout>
          <c:layoutTarget val="inner"/>
          <c:xMode val="edge"/>
          <c:yMode val="edge"/>
          <c:x val="0.41993425127447698"/>
          <c:y val="0.25989354316130497"/>
          <c:w val="0.51993901567487699"/>
          <c:h val="0.659916685952326"/>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1FD1-364A-B6EB-C91EBA561069}"/>
              </c:ext>
            </c:extLst>
          </c:dPt>
          <c:dPt>
            <c:idx val="1"/>
            <c:bubble3D val="0"/>
            <c:spPr>
              <a:solidFill>
                <a:srgbClr val="1D52AC"/>
              </a:solidFill>
              <a:ln w="0">
                <a:noFill/>
                <a:prstDash val="solid"/>
              </a:ln>
            </c:spPr>
            <c:extLst>
              <c:ext xmlns:c16="http://schemas.microsoft.com/office/drawing/2014/chart" uri="{C3380CC4-5D6E-409C-BE32-E72D297353CC}">
                <c16:uniqueId val="{00000003-1FD1-364A-B6EB-C91EBA561069}"/>
              </c:ext>
            </c:extLst>
          </c:dPt>
          <c:dPt>
            <c:idx val="2"/>
            <c:bubble3D val="0"/>
            <c:spPr>
              <a:solidFill>
                <a:srgbClr val="2EA84C"/>
              </a:solidFill>
              <a:ln w="0">
                <a:noFill/>
                <a:prstDash val="solid"/>
              </a:ln>
            </c:spPr>
            <c:extLst>
              <c:ext xmlns:c16="http://schemas.microsoft.com/office/drawing/2014/chart" uri="{C3380CC4-5D6E-409C-BE32-E72D297353CC}">
                <c16:uniqueId val="{00000005-1FD1-364A-B6EB-C91EBA561069}"/>
              </c:ext>
            </c:extLst>
          </c:dPt>
          <c:dPt>
            <c:idx val="3"/>
            <c:bubble3D val="0"/>
            <c:spPr>
              <a:solidFill>
                <a:srgbClr val="F3C518"/>
              </a:solidFill>
              <a:ln w="0">
                <a:noFill/>
                <a:prstDash val="solid"/>
              </a:ln>
            </c:spPr>
            <c:extLst>
              <c:ext xmlns:c16="http://schemas.microsoft.com/office/drawing/2014/chart" uri="{C3380CC4-5D6E-409C-BE32-E72D297353CC}">
                <c16:uniqueId val="{00000007-1FD1-364A-B6EB-C91EBA561069}"/>
              </c:ext>
            </c:extLst>
          </c:dPt>
          <c:dPt>
            <c:idx val="4"/>
            <c:bubble3D val="0"/>
            <c:spPr>
              <a:solidFill>
                <a:srgbClr val="4A77C9"/>
              </a:solidFill>
              <a:ln w="0">
                <a:noFill/>
                <a:prstDash val="solid"/>
              </a:ln>
            </c:spPr>
            <c:extLst>
              <c:ext xmlns:c16="http://schemas.microsoft.com/office/drawing/2014/chart" uri="{C3380CC4-5D6E-409C-BE32-E72D297353CC}">
                <c16:uniqueId val="{00000009-1FD1-364A-B6EB-C91EBA561069}"/>
              </c:ext>
            </c:extLst>
          </c:dPt>
          <c:dPt>
            <c:idx val="5"/>
            <c:bubble3D val="0"/>
            <c:spPr>
              <a:solidFill>
                <a:srgbClr val="8E44AD"/>
              </a:solidFill>
              <a:ln w="0">
                <a:noFill/>
                <a:prstDash val="solid"/>
              </a:ln>
            </c:spPr>
            <c:extLst>
              <c:ext xmlns:c16="http://schemas.microsoft.com/office/drawing/2014/chart" uri="{C3380CC4-5D6E-409C-BE32-E72D297353CC}">
                <c16:uniqueId val="{0000000B-1FD1-364A-B6EB-C91EBA561069}"/>
              </c:ext>
            </c:extLst>
          </c:dPt>
          <c:dPt>
            <c:idx val="6"/>
            <c:bubble3D val="0"/>
            <c:spPr>
              <a:solidFill>
                <a:srgbClr val="EF8A17"/>
              </a:solidFill>
              <a:ln w="0">
                <a:noFill/>
                <a:prstDash val="solid"/>
              </a:ln>
            </c:spPr>
            <c:extLst>
              <c:ext xmlns:c16="http://schemas.microsoft.com/office/drawing/2014/chart" uri="{C3380CC4-5D6E-409C-BE32-E72D297353CC}">
                <c16:uniqueId val="{0000000D-1FD1-364A-B6EB-C91EBA561069}"/>
              </c:ext>
            </c:extLst>
          </c:dPt>
          <c:dPt>
            <c:idx val="7"/>
            <c:bubble3D val="0"/>
            <c:spPr>
              <a:solidFill>
                <a:srgbClr val="7FA0D6"/>
              </a:solidFill>
              <a:ln w="0">
                <a:noFill/>
                <a:prstDash val="solid"/>
              </a:ln>
            </c:spPr>
            <c:extLst>
              <c:ext xmlns:c16="http://schemas.microsoft.com/office/drawing/2014/chart" uri="{C3380CC4-5D6E-409C-BE32-E72D297353CC}">
                <c16:uniqueId val="{0000000F-1FD1-364A-B6EB-C91EBA561069}"/>
              </c:ext>
            </c:extLst>
          </c:dPt>
          <c:dPt>
            <c:idx val="8"/>
            <c:bubble3D val="0"/>
            <c:spPr>
              <a:solidFill>
                <a:srgbClr val="D64545"/>
              </a:solidFill>
              <a:ln w="0">
                <a:noFill/>
                <a:prstDash val="solid"/>
              </a:ln>
            </c:spPr>
            <c:extLst>
              <c:ext xmlns:c16="http://schemas.microsoft.com/office/drawing/2014/chart" uri="{C3380CC4-5D6E-409C-BE32-E72D297353CC}">
                <c16:uniqueId val="{00000011-1FD1-364A-B6EB-C91EBA561069}"/>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1FD1-364A-B6EB-C91EBA561069}"/>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1FD1-364A-B6EB-C91EBA561069}"/>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1FD1-364A-B6EB-C91EBA561069}"/>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1FD1-364A-B6EB-C91EBA561069}"/>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1FD1-364A-B6EB-C91EBA561069}"/>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1FD1-364A-B6EB-C91EBA561069}"/>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1FD1-364A-B6EB-C91EBA561069}"/>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1FD1-364A-B6EB-C91EBA561069}"/>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1FD1-364A-B6EB-C91EBA561069}"/>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Jahresübersicht!$T$2:$T$10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Jahresübersicht!$U$2:$U$10</c:f>
              <c:numCache>
                <c:formatCode>#,##0.00" €";\-#,##0.00" €";\–</c:formatCode>
                <c:ptCount val="9"/>
                <c:pt idx="0">
                  <c:v>10160</c:v>
                </c:pt>
                <c:pt idx="1">
                  <c:v>1440</c:v>
                </c:pt>
                <c:pt idx="2">
                  <c:v>3875</c:v>
                </c:pt>
                <c:pt idx="3">
                  <c:v>1480</c:v>
                </c:pt>
                <c:pt idx="4">
                  <c:v>1398</c:v>
                </c:pt>
                <c:pt idx="5">
                  <c:v>660</c:v>
                </c:pt>
                <c:pt idx="6">
                  <c:v>300</c:v>
                </c:pt>
                <c:pt idx="7">
                  <c:v>2115</c:v>
                </c:pt>
                <c:pt idx="8">
                  <c:v>0</c:v>
                </c:pt>
              </c:numCache>
            </c:numRef>
          </c:val>
          <c:extLst>
            <c:ext xmlns:c16="http://schemas.microsoft.com/office/drawing/2014/chart" uri="{C3380CC4-5D6E-409C-BE32-E72D297353CC}">
              <c16:uniqueId val="{00000012-1FD1-364A-B6EB-C91EBA561069}"/>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0.16284426842576355"/>
          <c:y val="0.13239637717647681"/>
          <c:w val="0.29548759346258202"/>
          <c:h val="0.83442423268520005"/>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9587-464E-80E6-571658C641A3}"/>
              </c:ext>
            </c:extLst>
          </c:dPt>
          <c:dPt>
            <c:idx val="1"/>
            <c:bubble3D val="0"/>
            <c:spPr>
              <a:solidFill>
                <a:srgbClr val="1D52AC"/>
              </a:solidFill>
              <a:ln w="0">
                <a:noFill/>
                <a:prstDash val="solid"/>
              </a:ln>
            </c:spPr>
            <c:extLst>
              <c:ext xmlns:c16="http://schemas.microsoft.com/office/drawing/2014/chart" uri="{C3380CC4-5D6E-409C-BE32-E72D297353CC}">
                <c16:uniqueId val="{00000003-9587-464E-80E6-571658C641A3}"/>
              </c:ext>
            </c:extLst>
          </c:dPt>
          <c:dPt>
            <c:idx val="2"/>
            <c:bubble3D val="0"/>
            <c:spPr>
              <a:solidFill>
                <a:srgbClr val="2EA84C"/>
              </a:solidFill>
              <a:ln w="0">
                <a:noFill/>
                <a:prstDash val="solid"/>
              </a:ln>
            </c:spPr>
            <c:extLst>
              <c:ext xmlns:c16="http://schemas.microsoft.com/office/drawing/2014/chart" uri="{C3380CC4-5D6E-409C-BE32-E72D297353CC}">
                <c16:uniqueId val="{00000005-9587-464E-80E6-571658C641A3}"/>
              </c:ext>
            </c:extLst>
          </c:dPt>
          <c:dPt>
            <c:idx val="3"/>
            <c:bubble3D val="0"/>
            <c:spPr>
              <a:solidFill>
                <a:srgbClr val="F3C518"/>
              </a:solidFill>
              <a:ln w="0">
                <a:noFill/>
                <a:prstDash val="solid"/>
              </a:ln>
            </c:spPr>
            <c:extLst>
              <c:ext xmlns:c16="http://schemas.microsoft.com/office/drawing/2014/chart" uri="{C3380CC4-5D6E-409C-BE32-E72D297353CC}">
                <c16:uniqueId val="{00000007-9587-464E-80E6-571658C641A3}"/>
              </c:ext>
            </c:extLst>
          </c:dPt>
          <c:dPt>
            <c:idx val="4"/>
            <c:bubble3D val="0"/>
            <c:spPr>
              <a:solidFill>
                <a:srgbClr val="4A77C9"/>
              </a:solidFill>
              <a:ln w="0">
                <a:noFill/>
                <a:prstDash val="solid"/>
              </a:ln>
            </c:spPr>
            <c:extLst>
              <c:ext xmlns:c16="http://schemas.microsoft.com/office/drawing/2014/chart" uri="{C3380CC4-5D6E-409C-BE32-E72D297353CC}">
                <c16:uniqueId val="{00000009-9587-464E-80E6-571658C641A3}"/>
              </c:ext>
            </c:extLst>
          </c:dPt>
          <c:dPt>
            <c:idx val="5"/>
            <c:bubble3D val="0"/>
            <c:spPr>
              <a:solidFill>
                <a:srgbClr val="8E44AD"/>
              </a:solidFill>
              <a:ln w="0">
                <a:noFill/>
                <a:prstDash val="solid"/>
              </a:ln>
            </c:spPr>
            <c:extLst>
              <c:ext xmlns:c16="http://schemas.microsoft.com/office/drawing/2014/chart" uri="{C3380CC4-5D6E-409C-BE32-E72D297353CC}">
                <c16:uniqueId val="{0000000B-9587-464E-80E6-571658C641A3}"/>
              </c:ext>
            </c:extLst>
          </c:dPt>
          <c:dPt>
            <c:idx val="6"/>
            <c:bubble3D val="0"/>
            <c:spPr>
              <a:solidFill>
                <a:srgbClr val="EF8A17"/>
              </a:solidFill>
              <a:ln w="0">
                <a:noFill/>
                <a:prstDash val="solid"/>
              </a:ln>
            </c:spPr>
            <c:extLst>
              <c:ext xmlns:c16="http://schemas.microsoft.com/office/drawing/2014/chart" uri="{C3380CC4-5D6E-409C-BE32-E72D297353CC}">
                <c16:uniqueId val="{0000000D-9587-464E-80E6-571658C641A3}"/>
              </c:ext>
            </c:extLst>
          </c:dPt>
          <c:dPt>
            <c:idx val="7"/>
            <c:bubble3D val="0"/>
            <c:spPr>
              <a:solidFill>
                <a:srgbClr val="7FA0D6"/>
              </a:solidFill>
              <a:ln w="0">
                <a:noFill/>
                <a:prstDash val="solid"/>
              </a:ln>
            </c:spPr>
            <c:extLst>
              <c:ext xmlns:c16="http://schemas.microsoft.com/office/drawing/2014/chart" uri="{C3380CC4-5D6E-409C-BE32-E72D297353CC}">
                <c16:uniqueId val="{0000000F-9587-464E-80E6-571658C641A3}"/>
              </c:ext>
            </c:extLst>
          </c:dPt>
          <c:dPt>
            <c:idx val="8"/>
            <c:bubble3D val="0"/>
            <c:spPr>
              <a:solidFill>
                <a:srgbClr val="D64545"/>
              </a:solidFill>
              <a:ln w="0">
                <a:noFill/>
                <a:prstDash val="solid"/>
              </a:ln>
            </c:spPr>
            <c:extLst>
              <c:ext xmlns:c16="http://schemas.microsoft.com/office/drawing/2014/chart" uri="{C3380CC4-5D6E-409C-BE32-E72D297353CC}">
                <c16:uniqueId val="{00000011-9587-464E-80E6-571658C641A3}"/>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9587-464E-80E6-571658C641A3}"/>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9587-464E-80E6-571658C641A3}"/>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9587-464E-80E6-571658C641A3}"/>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9587-464E-80E6-571658C641A3}"/>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9587-464E-80E6-571658C641A3}"/>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9587-464E-80E6-571658C641A3}"/>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9587-464E-80E6-571658C641A3}"/>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9587-464E-80E6-571658C641A3}"/>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9587-464E-80E6-571658C641A3}"/>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September!$T$2:$T$10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September!$U$2:$U$10</c:f>
              <c:numCache>
                <c:formatCode>#,##0.00" €";\-#,##0.00" €";\–</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9587-464E-80E6-571658C641A3}"/>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Oktober!$C$11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Oktober!$B$12:$B$15</c:f>
              <c:strCache>
                <c:ptCount val="4"/>
                <c:pt idx="0">
                  <c:v>Einnahmen</c:v>
                </c:pt>
                <c:pt idx="1">
                  <c:v>Laufende Ausgaben</c:v>
                </c:pt>
                <c:pt idx="2">
                  <c:v>Sparen &amp; Investitionen</c:v>
                </c:pt>
                <c:pt idx="3">
                  <c:v>Schulden &amp; Kredite</c:v>
                </c:pt>
              </c:strCache>
            </c:strRef>
          </c:cat>
          <c:val>
            <c:numRef>
              <c:f>Oktober!$C$12:$C$15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0-8308-A544-93CD-6CEA0DDB9155}"/>
            </c:ext>
          </c:extLst>
        </c:ser>
        <c:ser>
          <c:idx val="1"/>
          <c:order val="1"/>
          <c:tx>
            <c:strRef>
              <c:f>Oktober!$D$11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Oktober!$B$12:$B$15</c:f>
              <c:strCache>
                <c:ptCount val="4"/>
                <c:pt idx="0">
                  <c:v>Einnahmen</c:v>
                </c:pt>
                <c:pt idx="1">
                  <c:v>Laufende Ausgaben</c:v>
                </c:pt>
                <c:pt idx="2">
                  <c:v>Sparen &amp; Investitionen</c:v>
                </c:pt>
                <c:pt idx="3">
                  <c:v>Schulden &amp; Kredite</c:v>
                </c:pt>
              </c:strCache>
            </c:strRef>
          </c:cat>
          <c:val>
            <c:numRef>
              <c:f>Oktober!$D$12:$D$15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1-8308-A544-93CD-6CEA0DDB9155}"/>
            </c:ext>
          </c:extLst>
        </c:ser>
        <c:dLbls>
          <c:showLegendKey val="0"/>
          <c:showVal val="0"/>
          <c:showCatName val="0"/>
          <c:showSerName val="0"/>
          <c:showPercent val="0"/>
          <c:showBubbleSize val="0"/>
        </c:dLbls>
        <c:gapWidth val="70"/>
        <c:axId val="76889380"/>
        <c:axId val="43981505"/>
      </c:barChart>
      <c:catAx>
        <c:axId val="76889380"/>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43981505"/>
        <c:crosses val="autoZero"/>
        <c:auto val="1"/>
        <c:lblAlgn val="ctr"/>
        <c:lblOffset val="100"/>
        <c:noMultiLvlLbl val="0"/>
      </c:catAx>
      <c:valAx>
        <c:axId val="43981505"/>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76889380"/>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15EE-B348-8638-F82B7C285215}"/>
              </c:ext>
            </c:extLst>
          </c:dPt>
          <c:dPt>
            <c:idx val="1"/>
            <c:bubble3D val="0"/>
            <c:spPr>
              <a:solidFill>
                <a:srgbClr val="1D52AC"/>
              </a:solidFill>
              <a:ln w="0">
                <a:noFill/>
                <a:prstDash val="solid"/>
              </a:ln>
            </c:spPr>
            <c:extLst>
              <c:ext xmlns:c16="http://schemas.microsoft.com/office/drawing/2014/chart" uri="{C3380CC4-5D6E-409C-BE32-E72D297353CC}">
                <c16:uniqueId val="{00000003-15EE-B348-8638-F82B7C285215}"/>
              </c:ext>
            </c:extLst>
          </c:dPt>
          <c:dPt>
            <c:idx val="2"/>
            <c:bubble3D val="0"/>
            <c:spPr>
              <a:solidFill>
                <a:srgbClr val="2EA84C"/>
              </a:solidFill>
              <a:ln w="0">
                <a:noFill/>
                <a:prstDash val="solid"/>
              </a:ln>
            </c:spPr>
            <c:extLst>
              <c:ext xmlns:c16="http://schemas.microsoft.com/office/drawing/2014/chart" uri="{C3380CC4-5D6E-409C-BE32-E72D297353CC}">
                <c16:uniqueId val="{00000005-15EE-B348-8638-F82B7C285215}"/>
              </c:ext>
            </c:extLst>
          </c:dPt>
          <c:dPt>
            <c:idx val="3"/>
            <c:bubble3D val="0"/>
            <c:spPr>
              <a:solidFill>
                <a:srgbClr val="F3C518"/>
              </a:solidFill>
              <a:ln w="0">
                <a:noFill/>
                <a:prstDash val="solid"/>
              </a:ln>
            </c:spPr>
            <c:extLst>
              <c:ext xmlns:c16="http://schemas.microsoft.com/office/drawing/2014/chart" uri="{C3380CC4-5D6E-409C-BE32-E72D297353CC}">
                <c16:uniqueId val="{00000007-15EE-B348-8638-F82B7C285215}"/>
              </c:ext>
            </c:extLst>
          </c:dPt>
          <c:dPt>
            <c:idx val="4"/>
            <c:bubble3D val="0"/>
            <c:spPr>
              <a:solidFill>
                <a:srgbClr val="4A77C9"/>
              </a:solidFill>
              <a:ln w="0">
                <a:noFill/>
                <a:prstDash val="solid"/>
              </a:ln>
            </c:spPr>
            <c:extLst>
              <c:ext xmlns:c16="http://schemas.microsoft.com/office/drawing/2014/chart" uri="{C3380CC4-5D6E-409C-BE32-E72D297353CC}">
                <c16:uniqueId val="{00000009-15EE-B348-8638-F82B7C285215}"/>
              </c:ext>
            </c:extLst>
          </c:dPt>
          <c:dPt>
            <c:idx val="5"/>
            <c:bubble3D val="0"/>
            <c:spPr>
              <a:solidFill>
                <a:srgbClr val="8E44AD"/>
              </a:solidFill>
              <a:ln w="0">
                <a:noFill/>
                <a:prstDash val="solid"/>
              </a:ln>
            </c:spPr>
            <c:extLst>
              <c:ext xmlns:c16="http://schemas.microsoft.com/office/drawing/2014/chart" uri="{C3380CC4-5D6E-409C-BE32-E72D297353CC}">
                <c16:uniqueId val="{0000000B-15EE-B348-8638-F82B7C285215}"/>
              </c:ext>
            </c:extLst>
          </c:dPt>
          <c:dPt>
            <c:idx val="6"/>
            <c:bubble3D val="0"/>
            <c:spPr>
              <a:solidFill>
                <a:srgbClr val="EF8A17"/>
              </a:solidFill>
              <a:ln w="0">
                <a:noFill/>
                <a:prstDash val="solid"/>
              </a:ln>
            </c:spPr>
            <c:extLst>
              <c:ext xmlns:c16="http://schemas.microsoft.com/office/drawing/2014/chart" uri="{C3380CC4-5D6E-409C-BE32-E72D297353CC}">
                <c16:uniqueId val="{0000000D-15EE-B348-8638-F82B7C285215}"/>
              </c:ext>
            </c:extLst>
          </c:dPt>
          <c:dPt>
            <c:idx val="7"/>
            <c:bubble3D val="0"/>
            <c:spPr>
              <a:solidFill>
                <a:srgbClr val="7FA0D6"/>
              </a:solidFill>
              <a:ln w="0">
                <a:noFill/>
                <a:prstDash val="solid"/>
              </a:ln>
            </c:spPr>
            <c:extLst>
              <c:ext xmlns:c16="http://schemas.microsoft.com/office/drawing/2014/chart" uri="{C3380CC4-5D6E-409C-BE32-E72D297353CC}">
                <c16:uniqueId val="{0000000F-15EE-B348-8638-F82B7C285215}"/>
              </c:ext>
            </c:extLst>
          </c:dPt>
          <c:dPt>
            <c:idx val="8"/>
            <c:bubble3D val="0"/>
            <c:spPr>
              <a:solidFill>
                <a:srgbClr val="D64545"/>
              </a:solidFill>
              <a:ln w="0">
                <a:noFill/>
                <a:prstDash val="solid"/>
              </a:ln>
            </c:spPr>
            <c:extLst>
              <c:ext xmlns:c16="http://schemas.microsoft.com/office/drawing/2014/chart" uri="{C3380CC4-5D6E-409C-BE32-E72D297353CC}">
                <c16:uniqueId val="{00000011-15EE-B348-8638-F82B7C285215}"/>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15EE-B348-8638-F82B7C285215}"/>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15EE-B348-8638-F82B7C285215}"/>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15EE-B348-8638-F82B7C285215}"/>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15EE-B348-8638-F82B7C285215}"/>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15EE-B348-8638-F82B7C285215}"/>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15EE-B348-8638-F82B7C285215}"/>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15EE-B348-8638-F82B7C285215}"/>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15EE-B348-8638-F82B7C285215}"/>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15EE-B348-8638-F82B7C285215}"/>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Oktober!$T$2:$T$10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Oktober!$U$2:$U$10</c:f>
              <c:numCache>
                <c:formatCode>#,##0.00" €";\-#,##0.00" €";\–</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15EE-B348-8638-F82B7C285215}"/>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November!$C$11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November!$B$12:$B$15</c:f>
              <c:strCache>
                <c:ptCount val="4"/>
                <c:pt idx="0">
                  <c:v>Einnahmen</c:v>
                </c:pt>
                <c:pt idx="1">
                  <c:v>Laufende Ausgaben</c:v>
                </c:pt>
                <c:pt idx="2">
                  <c:v>Sparen &amp; Investitionen</c:v>
                </c:pt>
                <c:pt idx="3">
                  <c:v>Schulden &amp; Kredite</c:v>
                </c:pt>
              </c:strCache>
            </c:strRef>
          </c:cat>
          <c:val>
            <c:numRef>
              <c:f>November!$C$12:$C$15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0-B752-AB43-9DFC-1079BD6BDE01}"/>
            </c:ext>
          </c:extLst>
        </c:ser>
        <c:ser>
          <c:idx val="1"/>
          <c:order val="1"/>
          <c:tx>
            <c:strRef>
              <c:f>November!$D$11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November!$B$12:$B$15</c:f>
              <c:strCache>
                <c:ptCount val="4"/>
                <c:pt idx="0">
                  <c:v>Einnahmen</c:v>
                </c:pt>
                <c:pt idx="1">
                  <c:v>Laufende Ausgaben</c:v>
                </c:pt>
                <c:pt idx="2">
                  <c:v>Sparen &amp; Investitionen</c:v>
                </c:pt>
                <c:pt idx="3">
                  <c:v>Schulden &amp; Kredite</c:v>
                </c:pt>
              </c:strCache>
            </c:strRef>
          </c:cat>
          <c:val>
            <c:numRef>
              <c:f>November!$D$12:$D$15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1-B752-AB43-9DFC-1079BD6BDE01}"/>
            </c:ext>
          </c:extLst>
        </c:ser>
        <c:dLbls>
          <c:showLegendKey val="0"/>
          <c:showVal val="0"/>
          <c:showCatName val="0"/>
          <c:showSerName val="0"/>
          <c:showPercent val="0"/>
          <c:showBubbleSize val="0"/>
        </c:dLbls>
        <c:gapWidth val="70"/>
        <c:axId val="34846880"/>
        <c:axId val="15250746"/>
      </c:barChart>
      <c:catAx>
        <c:axId val="34846880"/>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15250746"/>
        <c:crosses val="autoZero"/>
        <c:auto val="1"/>
        <c:lblAlgn val="ctr"/>
        <c:lblOffset val="100"/>
        <c:noMultiLvlLbl val="0"/>
      </c:catAx>
      <c:valAx>
        <c:axId val="15250746"/>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34846880"/>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532C-D440-9944-F4CD26ABA9B5}"/>
              </c:ext>
            </c:extLst>
          </c:dPt>
          <c:dPt>
            <c:idx val="1"/>
            <c:bubble3D val="0"/>
            <c:spPr>
              <a:solidFill>
                <a:srgbClr val="1D52AC"/>
              </a:solidFill>
              <a:ln w="0">
                <a:noFill/>
                <a:prstDash val="solid"/>
              </a:ln>
            </c:spPr>
            <c:extLst>
              <c:ext xmlns:c16="http://schemas.microsoft.com/office/drawing/2014/chart" uri="{C3380CC4-5D6E-409C-BE32-E72D297353CC}">
                <c16:uniqueId val="{00000003-532C-D440-9944-F4CD26ABA9B5}"/>
              </c:ext>
            </c:extLst>
          </c:dPt>
          <c:dPt>
            <c:idx val="2"/>
            <c:bubble3D val="0"/>
            <c:spPr>
              <a:solidFill>
                <a:srgbClr val="2EA84C"/>
              </a:solidFill>
              <a:ln w="0">
                <a:noFill/>
                <a:prstDash val="solid"/>
              </a:ln>
            </c:spPr>
            <c:extLst>
              <c:ext xmlns:c16="http://schemas.microsoft.com/office/drawing/2014/chart" uri="{C3380CC4-5D6E-409C-BE32-E72D297353CC}">
                <c16:uniqueId val="{00000005-532C-D440-9944-F4CD26ABA9B5}"/>
              </c:ext>
            </c:extLst>
          </c:dPt>
          <c:dPt>
            <c:idx val="3"/>
            <c:bubble3D val="0"/>
            <c:spPr>
              <a:solidFill>
                <a:srgbClr val="F3C518"/>
              </a:solidFill>
              <a:ln w="0">
                <a:noFill/>
                <a:prstDash val="solid"/>
              </a:ln>
            </c:spPr>
            <c:extLst>
              <c:ext xmlns:c16="http://schemas.microsoft.com/office/drawing/2014/chart" uri="{C3380CC4-5D6E-409C-BE32-E72D297353CC}">
                <c16:uniqueId val="{00000007-532C-D440-9944-F4CD26ABA9B5}"/>
              </c:ext>
            </c:extLst>
          </c:dPt>
          <c:dPt>
            <c:idx val="4"/>
            <c:bubble3D val="0"/>
            <c:spPr>
              <a:solidFill>
                <a:srgbClr val="4A77C9"/>
              </a:solidFill>
              <a:ln w="0">
                <a:noFill/>
                <a:prstDash val="solid"/>
              </a:ln>
            </c:spPr>
            <c:extLst>
              <c:ext xmlns:c16="http://schemas.microsoft.com/office/drawing/2014/chart" uri="{C3380CC4-5D6E-409C-BE32-E72D297353CC}">
                <c16:uniqueId val="{00000009-532C-D440-9944-F4CD26ABA9B5}"/>
              </c:ext>
            </c:extLst>
          </c:dPt>
          <c:dPt>
            <c:idx val="5"/>
            <c:bubble3D val="0"/>
            <c:spPr>
              <a:solidFill>
                <a:srgbClr val="8E44AD"/>
              </a:solidFill>
              <a:ln w="0">
                <a:noFill/>
                <a:prstDash val="solid"/>
              </a:ln>
            </c:spPr>
            <c:extLst>
              <c:ext xmlns:c16="http://schemas.microsoft.com/office/drawing/2014/chart" uri="{C3380CC4-5D6E-409C-BE32-E72D297353CC}">
                <c16:uniqueId val="{0000000B-532C-D440-9944-F4CD26ABA9B5}"/>
              </c:ext>
            </c:extLst>
          </c:dPt>
          <c:dPt>
            <c:idx val="6"/>
            <c:bubble3D val="0"/>
            <c:spPr>
              <a:solidFill>
                <a:srgbClr val="EF8A17"/>
              </a:solidFill>
              <a:ln w="0">
                <a:noFill/>
                <a:prstDash val="solid"/>
              </a:ln>
            </c:spPr>
            <c:extLst>
              <c:ext xmlns:c16="http://schemas.microsoft.com/office/drawing/2014/chart" uri="{C3380CC4-5D6E-409C-BE32-E72D297353CC}">
                <c16:uniqueId val="{0000000D-532C-D440-9944-F4CD26ABA9B5}"/>
              </c:ext>
            </c:extLst>
          </c:dPt>
          <c:dPt>
            <c:idx val="7"/>
            <c:bubble3D val="0"/>
            <c:spPr>
              <a:solidFill>
                <a:srgbClr val="7FA0D6"/>
              </a:solidFill>
              <a:ln w="0">
                <a:noFill/>
                <a:prstDash val="solid"/>
              </a:ln>
            </c:spPr>
            <c:extLst>
              <c:ext xmlns:c16="http://schemas.microsoft.com/office/drawing/2014/chart" uri="{C3380CC4-5D6E-409C-BE32-E72D297353CC}">
                <c16:uniqueId val="{0000000F-532C-D440-9944-F4CD26ABA9B5}"/>
              </c:ext>
            </c:extLst>
          </c:dPt>
          <c:dPt>
            <c:idx val="8"/>
            <c:bubble3D val="0"/>
            <c:spPr>
              <a:solidFill>
                <a:srgbClr val="D64545"/>
              </a:solidFill>
              <a:ln w="0">
                <a:noFill/>
                <a:prstDash val="solid"/>
              </a:ln>
            </c:spPr>
            <c:extLst>
              <c:ext xmlns:c16="http://schemas.microsoft.com/office/drawing/2014/chart" uri="{C3380CC4-5D6E-409C-BE32-E72D297353CC}">
                <c16:uniqueId val="{00000011-532C-D440-9944-F4CD26ABA9B5}"/>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532C-D440-9944-F4CD26ABA9B5}"/>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532C-D440-9944-F4CD26ABA9B5}"/>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532C-D440-9944-F4CD26ABA9B5}"/>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532C-D440-9944-F4CD26ABA9B5}"/>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532C-D440-9944-F4CD26ABA9B5}"/>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532C-D440-9944-F4CD26ABA9B5}"/>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532C-D440-9944-F4CD26ABA9B5}"/>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532C-D440-9944-F4CD26ABA9B5}"/>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532C-D440-9944-F4CD26ABA9B5}"/>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November!$T$2:$T$10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November!$U$2:$U$10</c:f>
              <c:numCache>
                <c:formatCode>#,##0.00" €";\-#,##0.00" €";\–</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532C-D440-9944-F4CD26ABA9B5}"/>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Dezember!$C$11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Dezember!$B$12:$B$15</c:f>
              <c:strCache>
                <c:ptCount val="4"/>
                <c:pt idx="0">
                  <c:v>Einnahmen</c:v>
                </c:pt>
                <c:pt idx="1">
                  <c:v>Laufende Ausgaben</c:v>
                </c:pt>
                <c:pt idx="2">
                  <c:v>Sparen &amp; Investitionen</c:v>
                </c:pt>
                <c:pt idx="3">
                  <c:v>Schulden &amp; Kredite</c:v>
                </c:pt>
              </c:strCache>
            </c:strRef>
          </c:cat>
          <c:val>
            <c:numRef>
              <c:f>Dezember!$C$12:$C$15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0-93EF-0D46-9921-662EF0B36EAF}"/>
            </c:ext>
          </c:extLst>
        </c:ser>
        <c:ser>
          <c:idx val="1"/>
          <c:order val="1"/>
          <c:tx>
            <c:strRef>
              <c:f>Dezember!$D$11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Dezember!$B$12:$B$15</c:f>
              <c:strCache>
                <c:ptCount val="4"/>
                <c:pt idx="0">
                  <c:v>Einnahmen</c:v>
                </c:pt>
                <c:pt idx="1">
                  <c:v>Laufende Ausgaben</c:v>
                </c:pt>
                <c:pt idx="2">
                  <c:v>Sparen &amp; Investitionen</c:v>
                </c:pt>
                <c:pt idx="3">
                  <c:v>Schulden &amp; Kredite</c:v>
                </c:pt>
              </c:strCache>
            </c:strRef>
          </c:cat>
          <c:val>
            <c:numRef>
              <c:f>Dezember!$D$12:$D$15</c:f>
              <c:numCache>
                <c:formatCode>#,##0.00" €";\-#,##0.00" €";\–</c:formatCode>
                <c:ptCount val="4"/>
                <c:pt idx="0">
                  <c:v>0</c:v>
                </c:pt>
                <c:pt idx="1">
                  <c:v>0</c:v>
                </c:pt>
                <c:pt idx="2">
                  <c:v>0</c:v>
                </c:pt>
                <c:pt idx="3">
                  <c:v>0</c:v>
                </c:pt>
              </c:numCache>
            </c:numRef>
          </c:val>
          <c:extLst>
            <c:ext xmlns:c16="http://schemas.microsoft.com/office/drawing/2014/chart" uri="{C3380CC4-5D6E-409C-BE32-E72D297353CC}">
              <c16:uniqueId val="{00000001-93EF-0D46-9921-662EF0B36EAF}"/>
            </c:ext>
          </c:extLst>
        </c:ser>
        <c:dLbls>
          <c:showLegendKey val="0"/>
          <c:showVal val="0"/>
          <c:showCatName val="0"/>
          <c:showSerName val="0"/>
          <c:showPercent val="0"/>
          <c:showBubbleSize val="0"/>
        </c:dLbls>
        <c:gapWidth val="70"/>
        <c:axId val="20588104"/>
        <c:axId val="86480436"/>
      </c:barChart>
      <c:catAx>
        <c:axId val="20588104"/>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86480436"/>
        <c:crosses val="autoZero"/>
        <c:auto val="1"/>
        <c:lblAlgn val="ctr"/>
        <c:lblOffset val="100"/>
        <c:noMultiLvlLbl val="0"/>
      </c:catAx>
      <c:valAx>
        <c:axId val="86480436"/>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20588104"/>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6F5F-074D-B720-050B20A58F33}"/>
              </c:ext>
            </c:extLst>
          </c:dPt>
          <c:dPt>
            <c:idx val="1"/>
            <c:bubble3D val="0"/>
            <c:spPr>
              <a:solidFill>
                <a:srgbClr val="1D52AC"/>
              </a:solidFill>
              <a:ln w="0">
                <a:noFill/>
                <a:prstDash val="solid"/>
              </a:ln>
            </c:spPr>
            <c:extLst>
              <c:ext xmlns:c16="http://schemas.microsoft.com/office/drawing/2014/chart" uri="{C3380CC4-5D6E-409C-BE32-E72D297353CC}">
                <c16:uniqueId val="{00000003-6F5F-074D-B720-050B20A58F33}"/>
              </c:ext>
            </c:extLst>
          </c:dPt>
          <c:dPt>
            <c:idx val="2"/>
            <c:bubble3D val="0"/>
            <c:spPr>
              <a:solidFill>
                <a:srgbClr val="2EA84C"/>
              </a:solidFill>
              <a:ln w="0">
                <a:noFill/>
                <a:prstDash val="solid"/>
              </a:ln>
            </c:spPr>
            <c:extLst>
              <c:ext xmlns:c16="http://schemas.microsoft.com/office/drawing/2014/chart" uri="{C3380CC4-5D6E-409C-BE32-E72D297353CC}">
                <c16:uniqueId val="{00000005-6F5F-074D-B720-050B20A58F33}"/>
              </c:ext>
            </c:extLst>
          </c:dPt>
          <c:dPt>
            <c:idx val="3"/>
            <c:bubble3D val="0"/>
            <c:spPr>
              <a:solidFill>
                <a:srgbClr val="F3C518"/>
              </a:solidFill>
              <a:ln w="0">
                <a:noFill/>
                <a:prstDash val="solid"/>
              </a:ln>
            </c:spPr>
            <c:extLst>
              <c:ext xmlns:c16="http://schemas.microsoft.com/office/drawing/2014/chart" uri="{C3380CC4-5D6E-409C-BE32-E72D297353CC}">
                <c16:uniqueId val="{00000007-6F5F-074D-B720-050B20A58F33}"/>
              </c:ext>
            </c:extLst>
          </c:dPt>
          <c:dPt>
            <c:idx val="4"/>
            <c:bubble3D val="0"/>
            <c:spPr>
              <a:solidFill>
                <a:srgbClr val="4A77C9"/>
              </a:solidFill>
              <a:ln w="0">
                <a:noFill/>
                <a:prstDash val="solid"/>
              </a:ln>
            </c:spPr>
            <c:extLst>
              <c:ext xmlns:c16="http://schemas.microsoft.com/office/drawing/2014/chart" uri="{C3380CC4-5D6E-409C-BE32-E72D297353CC}">
                <c16:uniqueId val="{00000009-6F5F-074D-B720-050B20A58F33}"/>
              </c:ext>
            </c:extLst>
          </c:dPt>
          <c:dPt>
            <c:idx val="5"/>
            <c:bubble3D val="0"/>
            <c:spPr>
              <a:solidFill>
                <a:srgbClr val="8E44AD"/>
              </a:solidFill>
              <a:ln w="0">
                <a:noFill/>
                <a:prstDash val="solid"/>
              </a:ln>
            </c:spPr>
            <c:extLst>
              <c:ext xmlns:c16="http://schemas.microsoft.com/office/drawing/2014/chart" uri="{C3380CC4-5D6E-409C-BE32-E72D297353CC}">
                <c16:uniqueId val="{0000000B-6F5F-074D-B720-050B20A58F33}"/>
              </c:ext>
            </c:extLst>
          </c:dPt>
          <c:dPt>
            <c:idx val="6"/>
            <c:bubble3D val="0"/>
            <c:spPr>
              <a:solidFill>
                <a:srgbClr val="EF8A17"/>
              </a:solidFill>
              <a:ln w="0">
                <a:noFill/>
                <a:prstDash val="solid"/>
              </a:ln>
            </c:spPr>
            <c:extLst>
              <c:ext xmlns:c16="http://schemas.microsoft.com/office/drawing/2014/chart" uri="{C3380CC4-5D6E-409C-BE32-E72D297353CC}">
                <c16:uniqueId val="{0000000D-6F5F-074D-B720-050B20A58F33}"/>
              </c:ext>
            </c:extLst>
          </c:dPt>
          <c:dPt>
            <c:idx val="7"/>
            <c:bubble3D val="0"/>
            <c:spPr>
              <a:solidFill>
                <a:srgbClr val="7FA0D6"/>
              </a:solidFill>
              <a:ln w="0">
                <a:noFill/>
                <a:prstDash val="solid"/>
              </a:ln>
            </c:spPr>
            <c:extLst>
              <c:ext xmlns:c16="http://schemas.microsoft.com/office/drawing/2014/chart" uri="{C3380CC4-5D6E-409C-BE32-E72D297353CC}">
                <c16:uniqueId val="{0000000F-6F5F-074D-B720-050B20A58F33}"/>
              </c:ext>
            </c:extLst>
          </c:dPt>
          <c:dPt>
            <c:idx val="8"/>
            <c:bubble3D val="0"/>
            <c:spPr>
              <a:solidFill>
                <a:srgbClr val="D64545"/>
              </a:solidFill>
              <a:ln w="0">
                <a:noFill/>
                <a:prstDash val="solid"/>
              </a:ln>
            </c:spPr>
            <c:extLst>
              <c:ext xmlns:c16="http://schemas.microsoft.com/office/drawing/2014/chart" uri="{C3380CC4-5D6E-409C-BE32-E72D297353CC}">
                <c16:uniqueId val="{00000011-6F5F-074D-B720-050B20A58F33}"/>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6F5F-074D-B720-050B20A58F33}"/>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6F5F-074D-B720-050B20A58F33}"/>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6F5F-074D-B720-050B20A58F33}"/>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6F5F-074D-B720-050B20A58F33}"/>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6F5F-074D-B720-050B20A58F33}"/>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6F5F-074D-B720-050B20A58F33}"/>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6F5F-074D-B720-050B20A58F33}"/>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6F5F-074D-B720-050B20A58F33}"/>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6F5F-074D-B720-050B20A58F33}"/>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Dezember!$T$2:$T$10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Dezember!$U$2:$U$10</c:f>
              <c:numCache>
                <c:formatCode>#,##0.00" €";\-#,##0.00" €";\–</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12-6F5F-074D-B720-050B20A58F33}"/>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2402051975901E-2"/>
          <c:y val="0.309845442375563"/>
          <c:w val="0.94988443542476997"/>
          <c:h val="0.61993428258488503"/>
        </c:manualLayout>
      </c:layout>
      <c:barChart>
        <c:barDir val="bar"/>
        <c:grouping val="clustered"/>
        <c:varyColors val="0"/>
        <c:ser>
          <c:idx val="0"/>
          <c:order val="0"/>
          <c:tx>
            <c:strRef>
              <c:f>Januar!$C$11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Januar!$B$12:$B$15</c:f>
              <c:strCache>
                <c:ptCount val="4"/>
                <c:pt idx="0">
                  <c:v>Einnahmen</c:v>
                </c:pt>
                <c:pt idx="1">
                  <c:v>Laufende Ausgaben</c:v>
                </c:pt>
                <c:pt idx="2">
                  <c:v>Sparen &amp; Investitionen</c:v>
                </c:pt>
                <c:pt idx="3">
                  <c:v>Schulden &amp; Kredite</c:v>
                </c:pt>
              </c:strCache>
            </c:strRef>
          </c:cat>
          <c:val>
            <c:numRef>
              <c:f>Januar!$C$12:$C$15</c:f>
              <c:numCache>
                <c:formatCode>#,##0.00" €";\-#,##0.00" €";\–</c:formatCode>
                <c:ptCount val="4"/>
                <c:pt idx="0">
                  <c:v>4550</c:v>
                </c:pt>
                <c:pt idx="1">
                  <c:v>3135</c:v>
                </c:pt>
                <c:pt idx="2">
                  <c:v>265</c:v>
                </c:pt>
                <c:pt idx="3">
                  <c:v>0</c:v>
                </c:pt>
              </c:numCache>
            </c:numRef>
          </c:val>
          <c:extLst>
            <c:ext xmlns:c16="http://schemas.microsoft.com/office/drawing/2014/chart" uri="{C3380CC4-5D6E-409C-BE32-E72D297353CC}">
              <c16:uniqueId val="{00000000-072C-D547-92EB-94C2473FED17}"/>
            </c:ext>
          </c:extLst>
        </c:ser>
        <c:ser>
          <c:idx val="1"/>
          <c:order val="1"/>
          <c:tx>
            <c:strRef>
              <c:f>Januar!$D$11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Januar!$B$12:$B$15</c:f>
              <c:strCache>
                <c:ptCount val="4"/>
                <c:pt idx="0">
                  <c:v>Einnahmen</c:v>
                </c:pt>
                <c:pt idx="1">
                  <c:v>Laufende Ausgaben</c:v>
                </c:pt>
                <c:pt idx="2">
                  <c:v>Sparen &amp; Investitionen</c:v>
                </c:pt>
                <c:pt idx="3">
                  <c:v>Schulden &amp; Kredite</c:v>
                </c:pt>
              </c:strCache>
            </c:strRef>
          </c:cat>
          <c:val>
            <c:numRef>
              <c:f>Januar!$D$12:$D$15</c:f>
              <c:numCache>
                <c:formatCode>#,##0.00" €";\-#,##0.00" €";\–</c:formatCode>
                <c:ptCount val="4"/>
                <c:pt idx="0">
                  <c:v>4600</c:v>
                </c:pt>
                <c:pt idx="1">
                  <c:v>2978</c:v>
                </c:pt>
                <c:pt idx="2">
                  <c:v>265</c:v>
                </c:pt>
                <c:pt idx="3">
                  <c:v>0</c:v>
                </c:pt>
              </c:numCache>
            </c:numRef>
          </c:val>
          <c:extLst>
            <c:ext xmlns:c16="http://schemas.microsoft.com/office/drawing/2014/chart" uri="{C3380CC4-5D6E-409C-BE32-E72D297353CC}">
              <c16:uniqueId val="{00000001-072C-D547-92EB-94C2473FED17}"/>
            </c:ext>
          </c:extLst>
        </c:ser>
        <c:dLbls>
          <c:showLegendKey val="0"/>
          <c:showVal val="0"/>
          <c:showCatName val="0"/>
          <c:showSerName val="0"/>
          <c:showPercent val="0"/>
          <c:showBubbleSize val="0"/>
        </c:dLbls>
        <c:gapWidth val="70"/>
        <c:axId val="98661295"/>
        <c:axId val="120459"/>
      </c:barChart>
      <c:catAx>
        <c:axId val="98661295"/>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120459"/>
        <c:crosses val="autoZero"/>
        <c:auto val="1"/>
        <c:lblAlgn val="ctr"/>
        <c:lblOffset val="100"/>
        <c:noMultiLvlLbl val="0"/>
      </c:catAx>
      <c:valAx>
        <c:axId val="120459"/>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98661295"/>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5133819951302"/>
          <c:y val="0.25993698497334"/>
          <c:w val="0.519951338199513"/>
          <c:h val="0.65984003877847797"/>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3D25-3C4E-99F3-332EFA526007}"/>
              </c:ext>
            </c:extLst>
          </c:dPt>
          <c:dPt>
            <c:idx val="1"/>
            <c:bubble3D val="0"/>
            <c:spPr>
              <a:solidFill>
                <a:srgbClr val="1D52AC"/>
              </a:solidFill>
              <a:ln w="0">
                <a:noFill/>
                <a:prstDash val="solid"/>
              </a:ln>
            </c:spPr>
            <c:extLst>
              <c:ext xmlns:c16="http://schemas.microsoft.com/office/drawing/2014/chart" uri="{C3380CC4-5D6E-409C-BE32-E72D297353CC}">
                <c16:uniqueId val="{00000003-3D25-3C4E-99F3-332EFA526007}"/>
              </c:ext>
            </c:extLst>
          </c:dPt>
          <c:dPt>
            <c:idx val="2"/>
            <c:bubble3D val="0"/>
            <c:spPr>
              <a:solidFill>
                <a:srgbClr val="2EA84C"/>
              </a:solidFill>
              <a:ln w="0">
                <a:noFill/>
                <a:prstDash val="solid"/>
              </a:ln>
            </c:spPr>
            <c:extLst>
              <c:ext xmlns:c16="http://schemas.microsoft.com/office/drawing/2014/chart" uri="{C3380CC4-5D6E-409C-BE32-E72D297353CC}">
                <c16:uniqueId val="{00000005-3D25-3C4E-99F3-332EFA526007}"/>
              </c:ext>
            </c:extLst>
          </c:dPt>
          <c:dPt>
            <c:idx val="3"/>
            <c:bubble3D val="0"/>
            <c:spPr>
              <a:solidFill>
                <a:srgbClr val="F3C518"/>
              </a:solidFill>
              <a:ln w="0">
                <a:noFill/>
                <a:prstDash val="solid"/>
              </a:ln>
            </c:spPr>
            <c:extLst>
              <c:ext xmlns:c16="http://schemas.microsoft.com/office/drawing/2014/chart" uri="{C3380CC4-5D6E-409C-BE32-E72D297353CC}">
                <c16:uniqueId val="{00000007-3D25-3C4E-99F3-332EFA526007}"/>
              </c:ext>
            </c:extLst>
          </c:dPt>
          <c:dPt>
            <c:idx val="4"/>
            <c:bubble3D val="0"/>
            <c:spPr>
              <a:solidFill>
                <a:srgbClr val="4A77C9"/>
              </a:solidFill>
              <a:ln w="0">
                <a:noFill/>
                <a:prstDash val="solid"/>
              </a:ln>
            </c:spPr>
            <c:extLst>
              <c:ext xmlns:c16="http://schemas.microsoft.com/office/drawing/2014/chart" uri="{C3380CC4-5D6E-409C-BE32-E72D297353CC}">
                <c16:uniqueId val="{00000009-3D25-3C4E-99F3-332EFA526007}"/>
              </c:ext>
            </c:extLst>
          </c:dPt>
          <c:dPt>
            <c:idx val="5"/>
            <c:bubble3D val="0"/>
            <c:spPr>
              <a:solidFill>
                <a:srgbClr val="8E44AD"/>
              </a:solidFill>
              <a:ln w="0">
                <a:noFill/>
                <a:prstDash val="solid"/>
              </a:ln>
            </c:spPr>
            <c:extLst>
              <c:ext xmlns:c16="http://schemas.microsoft.com/office/drawing/2014/chart" uri="{C3380CC4-5D6E-409C-BE32-E72D297353CC}">
                <c16:uniqueId val="{0000000B-3D25-3C4E-99F3-332EFA526007}"/>
              </c:ext>
            </c:extLst>
          </c:dPt>
          <c:dPt>
            <c:idx val="6"/>
            <c:bubble3D val="0"/>
            <c:spPr>
              <a:solidFill>
                <a:srgbClr val="EF8A17"/>
              </a:solidFill>
              <a:ln w="0">
                <a:noFill/>
                <a:prstDash val="solid"/>
              </a:ln>
            </c:spPr>
            <c:extLst>
              <c:ext xmlns:c16="http://schemas.microsoft.com/office/drawing/2014/chart" uri="{C3380CC4-5D6E-409C-BE32-E72D297353CC}">
                <c16:uniqueId val="{0000000D-3D25-3C4E-99F3-332EFA526007}"/>
              </c:ext>
            </c:extLst>
          </c:dPt>
          <c:dPt>
            <c:idx val="7"/>
            <c:bubble3D val="0"/>
            <c:spPr>
              <a:solidFill>
                <a:srgbClr val="7FA0D6"/>
              </a:solidFill>
              <a:ln w="0">
                <a:noFill/>
                <a:prstDash val="solid"/>
              </a:ln>
            </c:spPr>
            <c:extLst>
              <c:ext xmlns:c16="http://schemas.microsoft.com/office/drawing/2014/chart" uri="{C3380CC4-5D6E-409C-BE32-E72D297353CC}">
                <c16:uniqueId val="{0000000F-3D25-3C4E-99F3-332EFA526007}"/>
              </c:ext>
            </c:extLst>
          </c:dPt>
          <c:dPt>
            <c:idx val="8"/>
            <c:bubble3D val="0"/>
            <c:spPr>
              <a:solidFill>
                <a:srgbClr val="D64545"/>
              </a:solidFill>
              <a:ln w="0">
                <a:noFill/>
                <a:prstDash val="solid"/>
              </a:ln>
            </c:spPr>
            <c:extLst>
              <c:ext xmlns:c16="http://schemas.microsoft.com/office/drawing/2014/chart" uri="{C3380CC4-5D6E-409C-BE32-E72D297353CC}">
                <c16:uniqueId val="{00000011-3D25-3C4E-99F3-332EFA526007}"/>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3D25-3C4E-99F3-332EFA526007}"/>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3D25-3C4E-99F3-332EFA526007}"/>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3D25-3C4E-99F3-332EFA526007}"/>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3D25-3C4E-99F3-332EFA526007}"/>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3D25-3C4E-99F3-332EFA526007}"/>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3D25-3C4E-99F3-332EFA526007}"/>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3D25-3C4E-99F3-332EFA526007}"/>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3D25-3C4E-99F3-332EFA526007}"/>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3D25-3C4E-99F3-332EFA526007}"/>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Januar!$T$2:$T$10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Januar!$U$2:$U$10</c:f>
              <c:numCache>
                <c:formatCode>#,##0.00" €";\-#,##0.00" €";\–</c:formatCode>
                <c:ptCount val="9"/>
                <c:pt idx="0">
                  <c:v>1530</c:v>
                </c:pt>
                <c:pt idx="1">
                  <c:v>240</c:v>
                </c:pt>
                <c:pt idx="2">
                  <c:v>620</c:v>
                </c:pt>
                <c:pt idx="3">
                  <c:v>225</c:v>
                </c:pt>
                <c:pt idx="4">
                  <c:v>203</c:v>
                </c:pt>
                <c:pt idx="5">
                  <c:v>110</c:v>
                </c:pt>
                <c:pt idx="6">
                  <c:v>50</c:v>
                </c:pt>
                <c:pt idx="7">
                  <c:v>265</c:v>
                </c:pt>
                <c:pt idx="8">
                  <c:v>0</c:v>
                </c:pt>
              </c:numCache>
            </c:numRef>
          </c:val>
          <c:extLst>
            <c:ext xmlns:c16="http://schemas.microsoft.com/office/drawing/2014/chart" uri="{C3380CC4-5D6E-409C-BE32-E72D297353CC}">
              <c16:uniqueId val="{00000012-3D25-3C4E-99F3-332EFA526007}"/>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Februar!$C$11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Februar!$B$12:$B$15</c:f>
              <c:strCache>
                <c:ptCount val="4"/>
                <c:pt idx="0">
                  <c:v>Einnahmen</c:v>
                </c:pt>
                <c:pt idx="1">
                  <c:v>Laufende Ausgaben</c:v>
                </c:pt>
                <c:pt idx="2">
                  <c:v>Sparen &amp; Investitionen</c:v>
                </c:pt>
                <c:pt idx="3">
                  <c:v>Schulden &amp; Kredite</c:v>
                </c:pt>
              </c:strCache>
            </c:strRef>
          </c:cat>
          <c:val>
            <c:numRef>
              <c:f>Februar!$C$12:$C$15</c:f>
              <c:numCache>
                <c:formatCode>#,##0.00" €";\-#,##0.00" €";\–</c:formatCode>
                <c:ptCount val="4"/>
                <c:pt idx="0">
                  <c:v>4550</c:v>
                </c:pt>
                <c:pt idx="1">
                  <c:v>3135</c:v>
                </c:pt>
                <c:pt idx="2">
                  <c:v>265</c:v>
                </c:pt>
                <c:pt idx="3">
                  <c:v>0</c:v>
                </c:pt>
              </c:numCache>
            </c:numRef>
          </c:val>
          <c:extLst>
            <c:ext xmlns:c16="http://schemas.microsoft.com/office/drawing/2014/chart" uri="{C3380CC4-5D6E-409C-BE32-E72D297353CC}">
              <c16:uniqueId val="{00000000-E3E1-DF48-8D3D-C529DEFD94E3}"/>
            </c:ext>
          </c:extLst>
        </c:ser>
        <c:ser>
          <c:idx val="1"/>
          <c:order val="1"/>
          <c:tx>
            <c:strRef>
              <c:f>Februar!$D$11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Februar!$B$12:$B$15</c:f>
              <c:strCache>
                <c:ptCount val="4"/>
                <c:pt idx="0">
                  <c:v>Einnahmen</c:v>
                </c:pt>
                <c:pt idx="1">
                  <c:v>Laufende Ausgaben</c:v>
                </c:pt>
                <c:pt idx="2">
                  <c:v>Sparen &amp; Investitionen</c:v>
                </c:pt>
                <c:pt idx="3">
                  <c:v>Schulden &amp; Kredite</c:v>
                </c:pt>
              </c:strCache>
            </c:strRef>
          </c:cat>
          <c:val>
            <c:numRef>
              <c:f>Februar!$D$12:$D$15</c:f>
              <c:numCache>
                <c:formatCode>#,##0.00" €";\-#,##0.00" €";\–</c:formatCode>
                <c:ptCount val="4"/>
                <c:pt idx="0">
                  <c:v>4600</c:v>
                </c:pt>
                <c:pt idx="1">
                  <c:v>2978</c:v>
                </c:pt>
                <c:pt idx="2">
                  <c:v>265</c:v>
                </c:pt>
                <c:pt idx="3">
                  <c:v>0</c:v>
                </c:pt>
              </c:numCache>
            </c:numRef>
          </c:val>
          <c:extLst>
            <c:ext xmlns:c16="http://schemas.microsoft.com/office/drawing/2014/chart" uri="{C3380CC4-5D6E-409C-BE32-E72D297353CC}">
              <c16:uniqueId val="{00000001-E3E1-DF48-8D3D-C529DEFD94E3}"/>
            </c:ext>
          </c:extLst>
        </c:ser>
        <c:dLbls>
          <c:showLegendKey val="0"/>
          <c:showVal val="0"/>
          <c:showCatName val="0"/>
          <c:showSerName val="0"/>
          <c:showPercent val="0"/>
          <c:showBubbleSize val="0"/>
        </c:dLbls>
        <c:gapWidth val="70"/>
        <c:axId val="4839927"/>
        <c:axId val="63997791"/>
      </c:barChart>
      <c:catAx>
        <c:axId val="4839927"/>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63997791"/>
        <c:crosses val="autoZero"/>
        <c:auto val="1"/>
        <c:lblAlgn val="ctr"/>
        <c:lblOffset val="100"/>
        <c:noMultiLvlLbl val="0"/>
      </c:catAx>
      <c:valAx>
        <c:axId val="63997791"/>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4839927"/>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7EC9-A342-A613-7BAA1272D0A2}"/>
              </c:ext>
            </c:extLst>
          </c:dPt>
          <c:dPt>
            <c:idx val="1"/>
            <c:bubble3D val="0"/>
            <c:spPr>
              <a:solidFill>
                <a:srgbClr val="1D52AC"/>
              </a:solidFill>
              <a:ln w="0">
                <a:noFill/>
                <a:prstDash val="solid"/>
              </a:ln>
            </c:spPr>
            <c:extLst>
              <c:ext xmlns:c16="http://schemas.microsoft.com/office/drawing/2014/chart" uri="{C3380CC4-5D6E-409C-BE32-E72D297353CC}">
                <c16:uniqueId val="{00000003-7EC9-A342-A613-7BAA1272D0A2}"/>
              </c:ext>
            </c:extLst>
          </c:dPt>
          <c:dPt>
            <c:idx val="2"/>
            <c:bubble3D val="0"/>
            <c:spPr>
              <a:solidFill>
                <a:srgbClr val="2EA84C"/>
              </a:solidFill>
              <a:ln w="0">
                <a:noFill/>
                <a:prstDash val="solid"/>
              </a:ln>
            </c:spPr>
            <c:extLst>
              <c:ext xmlns:c16="http://schemas.microsoft.com/office/drawing/2014/chart" uri="{C3380CC4-5D6E-409C-BE32-E72D297353CC}">
                <c16:uniqueId val="{00000005-7EC9-A342-A613-7BAA1272D0A2}"/>
              </c:ext>
            </c:extLst>
          </c:dPt>
          <c:dPt>
            <c:idx val="3"/>
            <c:bubble3D val="0"/>
            <c:spPr>
              <a:solidFill>
                <a:srgbClr val="F3C518"/>
              </a:solidFill>
              <a:ln w="0">
                <a:noFill/>
                <a:prstDash val="solid"/>
              </a:ln>
            </c:spPr>
            <c:extLst>
              <c:ext xmlns:c16="http://schemas.microsoft.com/office/drawing/2014/chart" uri="{C3380CC4-5D6E-409C-BE32-E72D297353CC}">
                <c16:uniqueId val="{00000007-7EC9-A342-A613-7BAA1272D0A2}"/>
              </c:ext>
            </c:extLst>
          </c:dPt>
          <c:dPt>
            <c:idx val="4"/>
            <c:bubble3D val="0"/>
            <c:spPr>
              <a:solidFill>
                <a:srgbClr val="4A77C9"/>
              </a:solidFill>
              <a:ln w="0">
                <a:noFill/>
                <a:prstDash val="solid"/>
              </a:ln>
            </c:spPr>
            <c:extLst>
              <c:ext xmlns:c16="http://schemas.microsoft.com/office/drawing/2014/chart" uri="{C3380CC4-5D6E-409C-BE32-E72D297353CC}">
                <c16:uniqueId val="{00000009-7EC9-A342-A613-7BAA1272D0A2}"/>
              </c:ext>
            </c:extLst>
          </c:dPt>
          <c:dPt>
            <c:idx val="5"/>
            <c:bubble3D val="0"/>
            <c:spPr>
              <a:solidFill>
                <a:srgbClr val="8E44AD"/>
              </a:solidFill>
              <a:ln w="0">
                <a:noFill/>
                <a:prstDash val="solid"/>
              </a:ln>
            </c:spPr>
            <c:extLst>
              <c:ext xmlns:c16="http://schemas.microsoft.com/office/drawing/2014/chart" uri="{C3380CC4-5D6E-409C-BE32-E72D297353CC}">
                <c16:uniqueId val="{0000000B-7EC9-A342-A613-7BAA1272D0A2}"/>
              </c:ext>
            </c:extLst>
          </c:dPt>
          <c:dPt>
            <c:idx val="6"/>
            <c:bubble3D val="0"/>
            <c:spPr>
              <a:solidFill>
                <a:srgbClr val="EF8A17"/>
              </a:solidFill>
              <a:ln w="0">
                <a:noFill/>
                <a:prstDash val="solid"/>
              </a:ln>
            </c:spPr>
            <c:extLst>
              <c:ext xmlns:c16="http://schemas.microsoft.com/office/drawing/2014/chart" uri="{C3380CC4-5D6E-409C-BE32-E72D297353CC}">
                <c16:uniqueId val="{0000000D-7EC9-A342-A613-7BAA1272D0A2}"/>
              </c:ext>
            </c:extLst>
          </c:dPt>
          <c:dPt>
            <c:idx val="7"/>
            <c:bubble3D val="0"/>
            <c:spPr>
              <a:solidFill>
                <a:srgbClr val="7FA0D6"/>
              </a:solidFill>
              <a:ln w="0">
                <a:noFill/>
                <a:prstDash val="solid"/>
              </a:ln>
            </c:spPr>
            <c:extLst>
              <c:ext xmlns:c16="http://schemas.microsoft.com/office/drawing/2014/chart" uri="{C3380CC4-5D6E-409C-BE32-E72D297353CC}">
                <c16:uniqueId val="{0000000F-7EC9-A342-A613-7BAA1272D0A2}"/>
              </c:ext>
            </c:extLst>
          </c:dPt>
          <c:dPt>
            <c:idx val="8"/>
            <c:bubble3D val="0"/>
            <c:spPr>
              <a:solidFill>
                <a:srgbClr val="D64545"/>
              </a:solidFill>
              <a:ln w="0">
                <a:noFill/>
                <a:prstDash val="solid"/>
              </a:ln>
            </c:spPr>
            <c:extLst>
              <c:ext xmlns:c16="http://schemas.microsoft.com/office/drawing/2014/chart" uri="{C3380CC4-5D6E-409C-BE32-E72D297353CC}">
                <c16:uniqueId val="{00000011-7EC9-A342-A613-7BAA1272D0A2}"/>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7EC9-A342-A613-7BAA1272D0A2}"/>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7EC9-A342-A613-7BAA1272D0A2}"/>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7EC9-A342-A613-7BAA1272D0A2}"/>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7EC9-A342-A613-7BAA1272D0A2}"/>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7EC9-A342-A613-7BAA1272D0A2}"/>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7EC9-A342-A613-7BAA1272D0A2}"/>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7EC9-A342-A613-7BAA1272D0A2}"/>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7EC9-A342-A613-7BAA1272D0A2}"/>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7EC9-A342-A613-7BAA1272D0A2}"/>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Februar!$T$2:$T$10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Februar!$U$2:$U$10</c:f>
              <c:numCache>
                <c:formatCode>#,##0.00" €";\-#,##0.00" €";\–</c:formatCode>
                <c:ptCount val="9"/>
                <c:pt idx="0">
                  <c:v>1530</c:v>
                </c:pt>
                <c:pt idx="1">
                  <c:v>240</c:v>
                </c:pt>
                <c:pt idx="2">
                  <c:v>620</c:v>
                </c:pt>
                <c:pt idx="3">
                  <c:v>225</c:v>
                </c:pt>
                <c:pt idx="4">
                  <c:v>203</c:v>
                </c:pt>
                <c:pt idx="5">
                  <c:v>110</c:v>
                </c:pt>
                <c:pt idx="6">
                  <c:v>50</c:v>
                </c:pt>
                <c:pt idx="7">
                  <c:v>265</c:v>
                </c:pt>
                <c:pt idx="8">
                  <c:v>0</c:v>
                </c:pt>
              </c:numCache>
            </c:numRef>
          </c:val>
          <c:extLst>
            <c:ext xmlns:c16="http://schemas.microsoft.com/office/drawing/2014/chart" uri="{C3380CC4-5D6E-409C-BE32-E72D297353CC}">
              <c16:uniqueId val="{00000012-7EC9-A342-A613-7BAA1272D0A2}"/>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März!$C$11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März!$B$12:$B$15</c:f>
              <c:strCache>
                <c:ptCount val="4"/>
                <c:pt idx="0">
                  <c:v>Einnahmen</c:v>
                </c:pt>
                <c:pt idx="1">
                  <c:v>Laufende Ausgaben</c:v>
                </c:pt>
                <c:pt idx="2">
                  <c:v>Sparen &amp; Investitionen</c:v>
                </c:pt>
                <c:pt idx="3">
                  <c:v>Schulden &amp; Kredite</c:v>
                </c:pt>
              </c:strCache>
            </c:strRef>
          </c:cat>
          <c:val>
            <c:numRef>
              <c:f>März!$C$12:$C$15</c:f>
              <c:numCache>
                <c:formatCode>#,##0.00" €";\-#,##0.00" €";\–</c:formatCode>
                <c:ptCount val="4"/>
                <c:pt idx="0">
                  <c:v>4550</c:v>
                </c:pt>
                <c:pt idx="1">
                  <c:v>3135</c:v>
                </c:pt>
                <c:pt idx="2">
                  <c:v>265</c:v>
                </c:pt>
                <c:pt idx="3">
                  <c:v>0</c:v>
                </c:pt>
              </c:numCache>
            </c:numRef>
          </c:val>
          <c:extLst>
            <c:ext xmlns:c16="http://schemas.microsoft.com/office/drawing/2014/chart" uri="{C3380CC4-5D6E-409C-BE32-E72D297353CC}">
              <c16:uniqueId val="{00000000-5766-C24F-BBC6-9F033728360B}"/>
            </c:ext>
          </c:extLst>
        </c:ser>
        <c:ser>
          <c:idx val="1"/>
          <c:order val="1"/>
          <c:tx>
            <c:strRef>
              <c:f>März!$D$11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März!$B$12:$B$15</c:f>
              <c:strCache>
                <c:ptCount val="4"/>
                <c:pt idx="0">
                  <c:v>Einnahmen</c:v>
                </c:pt>
                <c:pt idx="1">
                  <c:v>Laufende Ausgaben</c:v>
                </c:pt>
                <c:pt idx="2">
                  <c:v>Sparen &amp; Investitionen</c:v>
                </c:pt>
                <c:pt idx="3">
                  <c:v>Schulden &amp; Kredite</c:v>
                </c:pt>
              </c:strCache>
            </c:strRef>
          </c:cat>
          <c:val>
            <c:numRef>
              <c:f>März!$D$12:$D$15</c:f>
              <c:numCache>
                <c:formatCode>#,##0.00" €";\-#,##0.00" €";\–</c:formatCode>
                <c:ptCount val="4"/>
                <c:pt idx="0">
                  <c:v>4600</c:v>
                </c:pt>
                <c:pt idx="1">
                  <c:v>2978</c:v>
                </c:pt>
                <c:pt idx="2">
                  <c:v>265</c:v>
                </c:pt>
                <c:pt idx="3">
                  <c:v>0</c:v>
                </c:pt>
              </c:numCache>
            </c:numRef>
          </c:val>
          <c:extLst>
            <c:ext xmlns:c16="http://schemas.microsoft.com/office/drawing/2014/chart" uri="{C3380CC4-5D6E-409C-BE32-E72D297353CC}">
              <c16:uniqueId val="{00000001-5766-C24F-BBC6-9F033728360B}"/>
            </c:ext>
          </c:extLst>
        </c:ser>
        <c:dLbls>
          <c:showLegendKey val="0"/>
          <c:showVal val="0"/>
          <c:showCatName val="0"/>
          <c:showSerName val="0"/>
          <c:showPercent val="0"/>
          <c:showBubbleSize val="0"/>
        </c:dLbls>
        <c:gapWidth val="70"/>
        <c:axId val="96068195"/>
        <c:axId val="54723243"/>
      </c:barChart>
      <c:catAx>
        <c:axId val="96068195"/>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54723243"/>
        <c:crosses val="autoZero"/>
        <c:auto val="1"/>
        <c:lblAlgn val="ctr"/>
        <c:lblOffset val="100"/>
        <c:noMultiLvlLbl val="0"/>
      </c:catAx>
      <c:valAx>
        <c:axId val="54723243"/>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96068195"/>
        <c:crosses val="max"/>
        <c:crossBetween val="between"/>
      </c:valAx>
      <c:spPr>
        <a:solidFill>
          <a:srgbClr val="ECFAFD"/>
        </a:solidFill>
      </c:spPr>
    </c:plotArea>
    <c:legend>
      <c:legendPos val="t"/>
      <c:layout>
        <c:manualLayout>
          <c:xMode val="edge"/>
          <c:yMode val="edge"/>
          <c:x val="0.3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Wohin geht mein Geld</a:t>
            </a:r>
          </a:p>
        </c:rich>
      </c:tx>
      <c:overlay val="0"/>
      <c:spPr>
        <a:noFill/>
        <a:ln w="0">
          <a:noFill/>
          <a:prstDash val="solid"/>
        </a:ln>
      </c:spPr>
    </c:title>
    <c:autoTitleDeleted val="0"/>
    <c:plotArea>
      <c:layout>
        <c:manualLayout>
          <c:layoutTarget val="inner"/>
          <c:xMode val="edge"/>
          <c:yMode val="edge"/>
          <c:x val="0.419914996964177"/>
          <c:y val="0.25990508773866"/>
          <c:w val="0.51991499696417698"/>
          <c:h val="0.65986094250082805"/>
        </c:manualLayout>
      </c:layout>
      <c:pieChart>
        <c:varyColors val="1"/>
        <c:ser>
          <c:idx val="0"/>
          <c:order val="0"/>
          <c:spPr>
            <a:solidFill>
              <a:srgbClr val="4F81BD"/>
            </a:solidFill>
            <a:ln w="0">
              <a:noFill/>
              <a:prstDash val="solid"/>
            </a:ln>
          </c:spPr>
          <c:dPt>
            <c:idx val="0"/>
            <c:bubble3D val="0"/>
            <c:spPr>
              <a:solidFill>
                <a:srgbClr val="4A4A4A"/>
              </a:solidFill>
              <a:ln w="0">
                <a:noFill/>
                <a:prstDash val="solid"/>
              </a:ln>
            </c:spPr>
            <c:extLst>
              <c:ext xmlns:c16="http://schemas.microsoft.com/office/drawing/2014/chart" uri="{C3380CC4-5D6E-409C-BE32-E72D297353CC}">
                <c16:uniqueId val="{00000001-AA5A-3A4C-820A-F739D5DF0E3F}"/>
              </c:ext>
            </c:extLst>
          </c:dPt>
          <c:dPt>
            <c:idx val="1"/>
            <c:bubble3D val="0"/>
            <c:spPr>
              <a:solidFill>
                <a:srgbClr val="1D52AC"/>
              </a:solidFill>
              <a:ln w="0">
                <a:noFill/>
                <a:prstDash val="solid"/>
              </a:ln>
            </c:spPr>
            <c:extLst>
              <c:ext xmlns:c16="http://schemas.microsoft.com/office/drawing/2014/chart" uri="{C3380CC4-5D6E-409C-BE32-E72D297353CC}">
                <c16:uniqueId val="{00000003-AA5A-3A4C-820A-F739D5DF0E3F}"/>
              </c:ext>
            </c:extLst>
          </c:dPt>
          <c:dPt>
            <c:idx val="2"/>
            <c:bubble3D val="0"/>
            <c:spPr>
              <a:solidFill>
                <a:srgbClr val="2EA84C"/>
              </a:solidFill>
              <a:ln w="0">
                <a:noFill/>
                <a:prstDash val="solid"/>
              </a:ln>
            </c:spPr>
            <c:extLst>
              <c:ext xmlns:c16="http://schemas.microsoft.com/office/drawing/2014/chart" uri="{C3380CC4-5D6E-409C-BE32-E72D297353CC}">
                <c16:uniqueId val="{00000005-AA5A-3A4C-820A-F739D5DF0E3F}"/>
              </c:ext>
            </c:extLst>
          </c:dPt>
          <c:dPt>
            <c:idx val="3"/>
            <c:bubble3D val="0"/>
            <c:spPr>
              <a:solidFill>
                <a:srgbClr val="F3C518"/>
              </a:solidFill>
              <a:ln w="0">
                <a:noFill/>
                <a:prstDash val="solid"/>
              </a:ln>
            </c:spPr>
            <c:extLst>
              <c:ext xmlns:c16="http://schemas.microsoft.com/office/drawing/2014/chart" uri="{C3380CC4-5D6E-409C-BE32-E72D297353CC}">
                <c16:uniqueId val="{00000007-AA5A-3A4C-820A-F739D5DF0E3F}"/>
              </c:ext>
            </c:extLst>
          </c:dPt>
          <c:dPt>
            <c:idx val="4"/>
            <c:bubble3D val="0"/>
            <c:spPr>
              <a:solidFill>
                <a:srgbClr val="4A77C9"/>
              </a:solidFill>
              <a:ln w="0">
                <a:noFill/>
                <a:prstDash val="solid"/>
              </a:ln>
            </c:spPr>
            <c:extLst>
              <c:ext xmlns:c16="http://schemas.microsoft.com/office/drawing/2014/chart" uri="{C3380CC4-5D6E-409C-BE32-E72D297353CC}">
                <c16:uniqueId val="{00000009-AA5A-3A4C-820A-F739D5DF0E3F}"/>
              </c:ext>
            </c:extLst>
          </c:dPt>
          <c:dPt>
            <c:idx val="5"/>
            <c:bubble3D val="0"/>
            <c:spPr>
              <a:solidFill>
                <a:srgbClr val="8E44AD"/>
              </a:solidFill>
              <a:ln w="0">
                <a:noFill/>
                <a:prstDash val="solid"/>
              </a:ln>
            </c:spPr>
            <c:extLst>
              <c:ext xmlns:c16="http://schemas.microsoft.com/office/drawing/2014/chart" uri="{C3380CC4-5D6E-409C-BE32-E72D297353CC}">
                <c16:uniqueId val="{0000000B-AA5A-3A4C-820A-F739D5DF0E3F}"/>
              </c:ext>
            </c:extLst>
          </c:dPt>
          <c:dPt>
            <c:idx val="6"/>
            <c:bubble3D val="0"/>
            <c:spPr>
              <a:solidFill>
                <a:srgbClr val="EF8A17"/>
              </a:solidFill>
              <a:ln w="0">
                <a:noFill/>
                <a:prstDash val="solid"/>
              </a:ln>
            </c:spPr>
            <c:extLst>
              <c:ext xmlns:c16="http://schemas.microsoft.com/office/drawing/2014/chart" uri="{C3380CC4-5D6E-409C-BE32-E72D297353CC}">
                <c16:uniqueId val="{0000000D-AA5A-3A4C-820A-F739D5DF0E3F}"/>
              </c:ext>
            </c:extLst>
          </c:dPt>
          <c:dPt>
            <c:idx val="7"/>
            <c:bubble3D val="0"/>
            <c:spPr>
              <a:solidFill>
                <a:srgbClr val="7FA0D6"/>
              </a:solidFill>
              <a:ln w="0">
                <a:noFill/>
                <a:prstDash val="solid"/>
              </a:ln>
            </c:spPr>
            <c:extLst>
              <c:ext xmlns:c16="http://schemas.microsoft.com/office/drawing/2014/chart" uri="{C3380CC4-5D6E-409C-BE32-E72D297353CC}">
                <c16:uniqueId val="{0000000F-AA5A-3A4C-820A-F739D5DF0E3F}"/>
              </c:ext>
            </c:extLst>
          </c:dPt>
          <c:dPt>
            <c:idx val="8"/>
            <c:bubble3D val="0"/>
            <c:spPr>
              <a:solidFill>
                <a:srgbClr val="D64545"/>
              </a:solidFill>
              <a:ln w="0">
                <a:noFill/>
                <a:prstDash val="solid"/>
              </a:ln>
            </c:spPr>
            <c:extLst>
              <c:ext xmlns:c16="http://schemas.microsoft.com/office/drawing/2014/chart" uri="{C3380CC4-5D6E-409C-BE32-E72D297353CC}">
                <c16:uniqueId val="{00000011-AA5A-3A4C-820A-F739D5DF0E3F}"/>
              </c:ext>
            </c:extLst>
          </c:dPt>
          <c:dLbls>
            <c:dLbl>
              <c:idx val="0"/>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1-AA5A-3A4C-820A-F739D5DF0E3F}"/>
                </c:ext>
              </c:extLst>
            </c:dLbl>
            <c:dLbl>
              <c:idx val="1"/>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3-AA5A-3A4C-820A-F739D5DF0E3F}"/>
                </c:ext>
              </c:extLst>
            </c:dLbl>
            <c:dLbl>
              <c:idx val="2"/>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5-AA5A-3A4C-820A-F739D5DF0E3F}"/>
                </c:ext>
              </c:extLst>
            </c:dLbl>
            <c:dLbl>
              <c:idx val="3"/>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7-AA5A-3A4C-820A-F739D5DF0E3F}"/>
                </c:ext>
              </c:extLst>
            </c:dLbl>
            <c:dLbl>
              <c:idx val="4"/>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9-AA5A-3A4C-820A-F739D5DF0E3F}"/>
                </c:ext>
              </c:extLst>
            </c:dLbl>
            <c:dLbl>
              <c:idx val="5"/>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B-AA5A-3A4C-820A-F739D5DF0E3F}"/>
                </c:ext>
              </c:extLst>
            </c:dLbl>
            <c:dLbl>
              <c:idx val="6"/>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D-AA5A-3A4C-820A-F739D5DF0E3F}"/>
                </c:ext>
              </c:extLst>
            </c:dLbl>
            <c:dLbl>
              <c:idx val="7"/>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0F-AA5A-3A4C-820A-F739D5DF0E3F}"/>
                </c:ext>
              </c:extLst>
            </c:dLbl>
            <c:dLbl>
              <c:idx val="8"/>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extLst>
                <c:ext xmlns:c16="http://schemas.microsoft.com/office/drawing/2014/chart" uri="{C3380CC4-5D6E-409C-BE32-E72D297353CC}">
                  <c16:uniqueId val="{00000011-AA5A-3A4C-820A-F739D5DF0E3F}"/>
                </c:ext>
              </c:extLst>
            </c:dLbl>
            <c:spPr>
              <a:noFill/>
              <a:ln>
                <a:noFill/>
              </a:ln>
              <a:effectLst/>
            </c:spPr>
            <c:txPr>
              <a:bodyPr wrap="square"/>
              <a:lstStyle/>
              <a:p>
                <a:pPr>
                  <a:defRPr sz="1000" b="0" strike="noStrike" spc="-1">
                    <a:solidFill>
                      <a:srgbClr val="000000"/>
                    </a:solidFill>
                    <a:latin typeface="Calibri"/>
                  </a:defRPr>
                </a:pPr>
                <a:endParaRPr lang="de-DE"/>
              </a:p>
            </c:txPr>
            <c:dLblPos val="bestFit"/>
            <c:showLegendKey val="0"/>
            <c:showVal val="0"/>
            <c:showCatName val="0"/>
            <c:showSerName val="0"/>
            <c:showPercent val="0"/>
            <c:showBubbleSize val="1"/>
            <c:showLeaderLines val="1"/>
            <c:extLst>
              <c:ext xmlns:c15="http://schemas.microsoft.com/office/drawing/2012/chart" uri="{CE6537A1-D6FC-4f65-9D91-7224C49458BB}"/>
            </c:extLst>
          </c:dLbls>
          <c:cat>
            <c:strRef>
              <c:f>März!$T$2:$T$10</c:f>
              <c:strCache>
                <c:ptCount val="9"/>
                <c:pt idx="0">
                  <c:v>Wohnen &amp; Nebenkosten</c:v>
                </c:pt>
                <c:pt idx="1">
                  <c:v>Versicherungen &amp; Vorsorge</c:v>
                </c:pt>
                <c:pt idx="2">
                  <c:v>Lebensmittel &amp; Haushalt</c:v>
                </c:pt>
                <c:pt idx="3">
                  <c:v>Persönliches &amp; Gesundheit</c:v>
                </c:pt>
                <c:pt idx="4">
                  <c:v>Freizeit &amp; Auswärts</c:v>
                </c:pt>
                <c:pt idx="5">
                  <c:v>Mobilität &amp; Auto</c:v>
                </c:pt>
                <c:pt idx="6">
                  <c:v>Kinder</c:v>
                </c:pt>
                <c:pt idx="7">
                  <c:v>Sparen &amp; Ziele</c:v>
                </c:pt>
                <c:pt idx="8">
                  <c:v>Schulden &amp; Kredite</c:v>
                </c:pt>
              </c:strCache>
            </c:strRef>
          </c:cat>
          <c:val>
            <c:numRef>
              <c:f>März!$U$2:$U$10</c:f>
              <c:numCache>
                <c:formatCode>#,##0.00" €";\-#,##0.00" €";\–</c:formatCode>
                <c:ptCount val="9"/>
                <c:pt idx="0">
                  <c:v>1530</c:v>
                </c:pt>
                <c:pt idx="1">
                  <c:v>240</c:v>
                </c:pt>
                <c:pt idx="2">
                  <c:v>620</c:v>
                </c:pt>
                <c:pt idx="3">
                  <c:v>225</c:v>
                </c:pt>
                <c:pt idx="4">
                  <c:v>203</c:v>
                </c:pt>
                <c:pt idx="5">
                  <c:v>110</c:v>
                </c:pt>
                <c:pt idx="6">
                  <c:v>50</c:v>
                </c:pt>
                <c:pt idx="7">
                  <c:v>265</c:v>
                </c:pt>
                <c:pt idx="8">
                  <c:v>0</c:v>
                </c:pt>
              </c:numCache>
            </c:numRef>
          </c:val>
          <c:extLst>
            <c:ext xmlns:c16="http://schemas.microsoft.com/office/drawing/2014/chart" uri="{C3380CC4-5D6E-409C-BE32-E72D297353CC}">
              <c16:uniqueId val="{00000012-AA5A-3A4C-820A-F739D5DF0E3F}"/>
            </c:ext>
          </c:extLst>
        </c:ser>
        <c:dLbls>
          <c:showLegendKey val="0"/>
          <c:showVal val="0"/>
          <c:showCatName val="0"/>
          <c:showSerName val="0"/>
          <c:showPercent val="0"/>
          <c:showBubbleSize val="0"/>
          <c:showLeaderLines val="1"/>
        </c:dLbls>
        <c:firstSliceAng val="0"/>
      </c:pieChart>
    </c:plotArea>
    <c:legend>
      <c:legendPos val="l"/>
      <c:layout>
        <c:manualLayout>
          <c:xMode val="edge"/>
          <c:yMode val="edge"/>
          <c:x val="6.7608520702395397E-2"/>
          <c:y val="0.22256883309874001"/>
          <c:w val="0.40473134005165901"/>
          <c:h val="0.72422007954918899"/>
        </c:manualLayout>
      </c:layout>
      <c:overlay val="0"/>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1"/>
  <c:style val="2"/>
  <c:chart>
    <c:title>
      <c:tx>
        <c:rich>
          <a:bodyPr rot="0"/>
          <a:lstStyle/>
          <a:p>
            <a:pPr>
              <a:defRPr lang="de-DE" sz="1400" b="1" strike="noStrike" spc="-1">
                <a:solidFill>
                  <a:srgbClr val="143371"/>
                </a:solidFill>
                <a:latin typeface="Calibri Light"/>
                <a:ea typeface="Calibri Light"/>
              </a:defRPr>
            </a:pPr>
            <a:r>
              <a:rPr lang="de-DE" sz="1400" b="1" strike="noStrike" spc="-1">
                <a:solidFill>
                  <a:srgbClr val="143371"/>
                </a:solidFill>
                <a:latin typeface="Calibri Light"/>
                <a:ea typeface="Calibri Light"/>
              </a:rPr>
              <a:t>Cashflow-Überblick</a:t>
            </a:r>
          </a:p>
        </c:rich>
      </c:tx>
      <c:overlay val="0"/>
      <c:spPr>
        <a:noFill/>
        <a:ln w="0">
          <a:noFill/>
          <a:prstDash val="solid"/>
        </a:ln>
      </c:spPr>
    </c:title>
    <c:autoTitleDeleted val="0"/>
    <c:plotArea>
      <c:layout>
        <c:manualLayout>
          <c:xMode val="edge"/>
          <c:yMode val="edge"/>
          <c:x val="2.0016868147315198E-2"/>
          <c:y val="0.30992602406977998"/>
          <c:w val="0.94990160247399502"/>
          <c:h val="0.61985204813956096"/>
        </c:manualLayout>
      </c:layout>
      <c:barChart>
        <c:barDir val="bar"/>
        <c:grouping val="clustered"/>
        <c:varyColors val="0"/>
        <c:ser>
          <c:idx val="0"/>
          <c:order val="0"/>
          <c:tx>
            <c:strRef>
              <c:f>April!$C$11</c:f>
              <c:strCache>
                <c:ptCount val="1"/>
                <c:pt idx="0">
                  <c:v>Budget</c:v>
                </c:pt>
              </c:strCache>
            </c:strRef>
          </c:tx>
          <c:spPr>
            <a:solidFill>
              <a:srgbClr val="9FB2D6"/>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April!$B$12:$B$15</c:f>
              <c:strCache>
                <c:ptCount val="4"/>
                <c:pt idx="0">
                  <c:v>Einnahmen</c:v>
                </c:pt>
                <c:pt idx="1">
                  <c:v>Laufende Ausgaben</c:v>
                </c:pt>
                <c:pt idx="2">
                  <c:v>Sparen &amp; Investitionen</c:v>
                </c:pt>
                <c:pt idx="3">
                  <c:v>Schulden &amp; Kredite</c:v>
                </c:pt>
              </c:strCache>
            </c:strRef>
          </c:cat>
          <c:val>
            <c:numRef>
              <c:f>April!$C$12:$C$15</c:f>
              <c:numCache>
                <c:formatCode>#,##0.00" €";\-#,##0.00" €";\–</c:formatCode>
                <c:ptCount val="4"/>
                <c:pt idx="0">
                  <c:v>4550</c:v>
                </c:pt>
                <c:pt idx="1">
                  <c:v>3135</c:v>
                </c:pt>
                <c:pt idx="2">
                  <c:v>265</c:v>
                </c:pt>
                <c:pt idx="3">
                  <c:v>0</c:v>
                </c:pt>
              </c:numCache>
            </c:numRef>
          </c:val>
          <c:extLst>
            <c:ext xmlns:c16="http://schemas.microsoft.com/office/drawing/2014/chart" uri="{C3380CC4-5D6E-409C-BE32-E72D297353CC}">
              <c16:uniqueId val="{00000000-B63D-F24E-9701-1FE8B4BD7416}"/>
            </c:ext>
          </c:extLst>
        </c:ser>
        <c:ser>
          <c:idx val="1"/>
          <c:order val="1"/>
          <c:tx>
            <c:strRef>
              <c:f>April!$D$11</c:f>
              <c:strCache>
                <c:ptCount val="1"/>
                <c:pt idx="0">
                  <c:v>Ist</c:v>
                </c:pt>
              </c:strCache>
            </c:strRef>
          </c:tx>
          <c:spPr>
            <a:solidFill>
              <a:srgbClr val="0CB8AE"/>
            </a:solidFill>
            <a:ln w="0">
              <a:noFill/>
              <a:prstDash val="solid"/>
            </a:ln>
          </c:spPr>
          <c:invertIfNegative val="0"/>
          <c:dLbls>
            <c:spPr>
              <a:noFill/>
              <a:ln>
                <a:noFill/>
              </a:ln>
              <a:effectLst/>
            </c:spPr>
            <c:txPr>
              <a:bodyPr wrap="square"/>
              <a:lstStyle/>
              <a:p>
                <a:pPr>
                  <a:defRPr sz="1000" b="0" strike="noStrike" spc="-1">
                    <a:solidFill>
                      <a:srgbClr val="000000"/>
                    </a:solidFill>
                    <a:latin typeface="Calibri"/>
                  </a:defRPr>
                </a:pPr>
                <a:endParaRPr lang="de-DE"/>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April!$B$12:$B$15</c:f>
              <c:strCache>
                <c:ptCount val="4"/>
                <c:pt idx="0">
                  <c:v>Einnahmen</c:v>
                </c:pt>
                <c:pt idx="1">
                  <c:v>Laufende Ausgaben</c:v>
                </c:pt>
                <c:pt idx="2">
                  <c:v>Sparen &amp; Investitionen</c:v>
                </c:pt>
                <c:pt idx="3">
                  <c:v>Schulden &amp; Kredite</c:v>
                </c:pt>
              </c:strCache>
            </c:strRef>
          </c:cat>
          <c:val>
            <c:numRef>
              <c:f>April!$D$12:$D$15</c:f>
              <c:numCache>
                <c:formatCode>#,##0.00" €";\-#,##0.00" €";\–</c:formatCode>
                <c:ptCount val="4"/>
                <c:pt idx="0">
                  <c:v>4900</c:v>
                </c:pt>
                <c:pt idx="1">
                  <c:v>4138</c:v>
                </c:pt>
                <c:pt idx="2">
                  <c:v>265</c:v>
                </c:pt>
                <c:pt idx="3">
                  <c:v>0</c:v>
                </c:pt>
              </c:numCache>
            </c:numRef>
          </c:val>
          <c:extLst>
            <c:ext xmlns:c16="http://schemas.microsoft.com/office/drawing/2014/chart" uri="{C3380CC4-5D6E-409C-BE32-E72D297353CC}">
              <c16:uniqueId val="{00000001-B63D-F24E-9701-1FE8B4BD7416}"/>
            </c:ext>
          </c:extLst>
        </c:ser>
        <c:dLbls>
          <c:showLegendKey val="0"/>
          <c:showVal val="0"/>
          <c:showCatName val="0"/>
          <c:showSerName val="0"/>
          <c:showPercent val="0"/>
          <c:showBubbleSize val="0"/>
        </c:dLbls>
        <c:gapWidth val="70"/>
        <c:axId val="50512148"/>
        <c:axId val="67319379"/>
      </c:barChart>
      <c:catAx>
        <c:axId val="50512148"/>
        <c:scaling>
          <c:orientation val="maxMin"/>
        </c:scaling>
        <c:delete val="0"/>
        <c:axPos val="l"/>
        <c:numFmt formatCode="General"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ea typeface="Calibri"/>
              </a:defRPr>
            </a:pPr>
            <a:endParaRPr lang="de-DE"/>
          </a:p>
        </c:txPr>
        <c:crossAx val="67319379"/>
        <c:crosses val="autoZero"/>
        <c:auto val="1"/>
        <c:lblAlgn val="ctr"/>
        <c:lblOffset val="100"/>
        <c:noMultiLvlLbl val="0"/>
      </c:catAx>
      <c:valAx>
        <c:axId val="67319379"/>
        <c:scaling>
          <c:orientation val="minMax"/>
        </c:scaling>
        <c:delete val="0"/>
        <c:axPos val="b"/>
        <c:numFmt formatCode="#,##0&quot; €&quot;" sourceLinked="0"/>
        <c:majorTickMark val="none"/>
        <c:minorTickMark val="none"/>
        <c:tickLblPos val="nextTo"/>
        <c:spPr>
          <a:ln w="9360">
            <a:solidFill>
              <a:srgbClr val="878787"/>
            </a:solidFill>
            <a:prstDash val="solid"/>
            <a:round/>
          </a:ln>
        </c:spPr>
        <c:txPr>
          <a:bodyPr/>
          <a:lstStyle/>
          <a:p>
            <a:pPr>
              <a:defRPr sz="1000" b="0" strike="noStrike" spc="-1">
                <a:solidFill>
                  <a:srgbClr val="000000"/>
                </a:solidFill>
                <a:latin typeface="Calibri"/>
              </a:defRPr>
            </a:pPr>
            <a:endParaRPr lang="de-DE"/>
          </a:p>
        </c:txPr>
        <c:crossAx val="50512148"/>
        <c:crosses val="max"/>
        <c:crossBetween val="between"/>
      </c:valAx>
      <c:spPr>
        <a:solidFill>
          <a:srgbClr val="ECFAFD"/>
        </a:solidFill>
      </c:spPr>
    </c:plotArea>
    <c:legend>
      <c:legendPos val="t"/>
      <c:layout>
        <c:manualLayout>
          <c:xMode val="edge"/>
          <c:yMode val="edge"/>
          <c:x val="0.32879454563154364"/>
          <c:y val="0.15"/>
          <c:w val="0.34"/>
          <c:h val="0.09"/>
        </c:manualLayout>
      </c:layout>
      <c:overlay val="1"/>
      <c:spPr>
        <a:noFill/>
        <a:ln w="0">
          <a:noFill/>
          <a:prstDash val="solid"/>
        </a:ln>
      </c:spPr>
      <c:txPr>
        <a:bodyPr/>
        <a:lstStyle/>
        <a:p>
          <a:pPr>
            <a:defRPr sz="1000" b="0" strike="noStrike" spc="-1">
              <a:solidFill>
                <a:srgbClr val="000000"/>
              </a:solidFill>
              <a:latin typeface="Calibri"/>
              <a:ea typeface="Calibri"/>
            </a:defRPr>
          </a:pPr>
          <a:endParaRPr lang="de-DE"/>
        </a:p>
      </c:txPr>
    </c:legend>
    <c:plotVisOnly val="0"/>
    <c:dispBlanksAs val="gap"/>
    <c:showDLblsOverMax val="1"/>
  </c:chart>
  <c:spPr>
    <a:solidFill>
      <a:srgbClr val="ECFAFD"/>
    </a:solidFill>
    <a:ln w="9360">
      <a:noFill/>
      <a:prstDash val="soli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0</xdr:col>
      <xdr:colOff>207720</xdr:colOff>
      <xdr:row>1</xdr:row>
      <xdr:rowOff>84960</xdr:rowOff>
    </xdr:from>
    <xdr:to>
      <xdr:col>2</xdr:col>
      <xdr:colOff>53640</xdr:colOff>
      <xdr:row>6</xdr:row>
      <xdr:rowOff>87120</xdr:rowOff>
    </xdr:to>
    <xdr:pic>
      <xdr:nvPicPr>
        <xdr:cNvPr id="2" name="Grafik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207720" y="275400"/>
          <a:ext cx="2242440" cy="1145160"/>
        </a:xfrm>
        <a:prstGeom prst="rect">
          <a:avLst/>
        </a:prstGeom>
        <a:ln w="0">
          <a:noFill/>
          <a:prstDash val="soli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11544</xdr:colOff>
      <xdr:row>5</xdr:row>
      <xdr:rowOff>34635</xdr:rowOff>
    </xdr:from>
    <xdr:to>
      <xdr:col>15</xdr:col>
      <xdr:colOff>115454</xdr:colOff>
      <xdr:row>17</xdr:row>
      <xdr:rowOff>127000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600363</xdr:colOff>
      <xdr:row>5</xdr:row>
      <xdr:rowOff>115454</xdr:rowOff>
    </xdr:from>
    <xdr:to>
      <xdr:col>26</xdr:col>
      <xdr:colOff>542636</xdr:colOff>
      <xdr:row>17</xdr:row>
      <xdr:rowOff>103909</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230908</xdr:colOff>
      <xdr:row>5</xdr:row>
      <xdr:rowOff>46181</xdr:rowOff>
    </xdr:from>
    <xdr:to>
      <xdr:col>14</xdr:col>
      <xdr:colOff>554181</xdr:colOff>
      <xdr:row>17</xdr:row>
      <xdr:rowOff>138545</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473363</xdr:colOff>
      <xdr:row>5</xdr:row>
      <xdr:rowOff>80818</xdr:rowOff>
    </xdr:from>
    <xdr:to>
      <xdr:col>26</xdr:col>
      <xdr:colOff>565727</xdr:colOff>
      <xdr:row>17</xdr:row>
      <xdr:rowOff>150091</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46181</xdr:colOff>
      <xdr:row>5</xdr:row>
      <xdr:rowOff>69272</xdr:rowOff>
    </xdr:from>
    <xdr:to>
      <xdr:col>14</xdr:col>
      <xdr:colOff>611909</xdr:colOff>
      <xdr:row>17</xdr:row>
      <xdr:rowOff>138546</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69273</xdr:colOff>
      <xdr:row>5</xdr:row>
      <xdr:rowOff>103908</xdr:rowOff>
    </xdr:from>
    <xdr:to>
      <xdr:col>26</xdr:col>
      <xdr:colOff>542636</xdr:colOff>
      <xdr:row>17</xdr:row>
      <xdr:rowOff>150091</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11545</xdr:colOff>
      <xdr:row>5</xdr:row>
      <xdr:rowOff>57726</xdr:rowOff>
    </xdr:from>
    <xdr:to>
      <xdr:col>14</xdr:col>
      <xdr:colOff>600363</xdr:colOff>
      <xdr:row>17</xdr:row>
      <xdr:rowOff>161637</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1</xdr:colOff>
      <xdr:row>5</xdr:row>
      <xdr:rowOff>69272</xdr:rowOff>
    </xdr:from>
    <xdr:to>
      <xdr:col>26</xdr:col>
      <xdr:colOff>577274</xdr:colOff>
      <xdr:row>17</xdr:row>
      <xdr:rowOff>103909</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7</xdr:col>
      <xdr:colOff>173182</xdr:colOff>
      <xdr:row>5</xdr:row>
      <xdr:rowOff>69272</xdr:rowOff>
    </xdr:from>
    <xdr:to>
      <xdr:col>15</xdr:col>
      <xdr:colOff>331683</xdr:colOff>
      <xdr:row>17</xdr:row>
      <xdr:rowOff>81718</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611909</xdr:colOff>
      <xdr:row>5</xdr:row>
      <xdr:rowOff>92364</xdr:rowOff>
    </xdr:from>
    <xdr:to>
      <xdr:col>26</xdr:col>
      <xdr:colOff>542636</xdr:colOff>
      <xdr:row>17</xdr:row>
      <xdr:rowOff>115455</xdr:rowOff>
    </xdr:to>
    <xdr:graphicFrame macro="">
      <xdr:nvGraphicFramePr>
        <xdr:cNvPr id="3" name="Chart 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355680</xdr:colOff>
      <xdr:row>10</xdr:row>
      <xdr:rowOff>40680</xdr:rowOff>
    </xdr:from>
    <xdr:to>
      <xdr:col>17</xdr:col>
      <xdr:colOff>484920</xdr:colOff>
      <xdr:row>24</xdr:row>
      <xdr:rowOff>51840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26</xdr:row>
      <xdr:rowOff>165240</xdr:rowOff>
    </xdr:from>
    <xdr:to>
      <xdr:col>17</xdr:col>
      <xdr:colOff>167400</xdr:colOff>
      <xdr:row>40</xdr:row>
      <xdr:rowOff>161280</xdr:rowOff>
    </xdr:to>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685800</xdr:colOff>
      <xdr:row>0</xdr:row>
      <xdr:rowOff>41760</xdr:rowOff>
    </xdr:from>
    <xdr:to>
      <xdr:col>7</xdr:col>
      <xdr:colOff>672480</xdr:colOff>
      <xdr:row>4</xdr:row>
      <xdr:rowOff>96480</xdr:rowOff>
    </xdr:to>
    <xdr:pic>
      <xdr:nvPicPr>
        <xdr:cNvPr id="4" name="Grafik 4">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a:stretch>
          <a:fillRect/>
        </a:stretch>
      </xdr:blipFill>
      <xdr:spPr>
        <a:xfrm>
          <a:off x="7065000" y="41760"/>
          <a:ext cx="1537200" cy="83592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151566</xdr:colOff>
      <xdr:row>5</xdr:row>
      <xdr:rowOff>46440</xdr:rowOff>
    </xdr:from>
    <xdr:to>
      <xdr:col>15</xdr:col>
      <xdr:colOff>182166</xdr:colOff>
      <xdr:row>17</xdr:row>
      <xdr:rowOff>146880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302760</xdr:colOff>
      <xdr:row>5</xdr:row>
      <xdr:rowOff>34920</xdr:rowOff>
    </xdr:from>
    <xdr:to>
      <xdr:col>26</xdr:col>
      <xdr:colOff>620280</xdr:colOff>
      <xdr:row>17</xdr:row>
      <xdr:rowOff>147960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80818</xdr:colOff>
      <xdr:row>6</xdr:row>
      <xdr:rowOff>34636</xdr:rowOff>
    </xdr:from>
    <xdr:to>
      <xdr:col>15</xdr:col>
      <xdr:colOff>135411</xdr:colOff>
      <xdr:row>17</xdr:row>
      <xdr:rowOff>23992</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259871</xdr:colOff>
      <xdr:row>5</xdr:row>
      <xdr:rowOff>161636</xdr:rowOff>
    </xdr:from>
    <xdr:to>
      <xdr:col>26</xdr:col>
      <xdr:colOff>554184</xdr:colOff>
      <xdr:row>16</xdr:row>
      <xdr:rowOff>162538</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65159</xdr:colOff>
      <xdr:row>5</xdr:row>
      <xdr:rowOff>103908</xdr:rowOff>
    </xdr:from>
    <xdr:to>
      <xdr:col>15</xdr:col>
      <xdr:colOff>161636</xdr:colOff>
      <xdr:row>17</xdr:row>
      <xdr:rowOff>80818</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0</xdr:colOff>
      <xdr:row>6</xdr:row>
      <xdr:rowOff>0</xdr:rowOff>
    </xdr:from>
    <xdr:to>
      <xdr:col>26</xdr:col>
      <xdr:colOff>669007</xdr:colOff>
      <xdr:row>16</xdr:row>
      <xdr:rowOff>185629</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207818</xdr:colOff>
      <xdr:row>5</xdr:row>
      <xdr:rowOff>92363</xdr:rowOff>
    </xdr:from>
    <xdr:to>
      <xdr:col>15</xdr:col>
      <xdr:colOff>115456</xdr:colOff>
      <xdr:row>17</xdr:row>
      <xdr:rowOff>161636</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588818</xdr:colOff>
      <xdr:row>5</xdr:row>
      <xdr:rowOff>103908</xdr:rowOff>
    </xdr:from>
    <xdr:to>
      <xdr:col>26</xdr:col>
      <xdr:colOff>611280</xdr:colOff>
      <xdr:row>17</xdr:row>
      <xdr:rowOff>115455</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69272</xdr:colOff>
      <xdr:row>5</xdr:row>
      <xdr:rowOff>23091</xdr:rowOff>
    </xdr:from>
    <xdr:to>
      <xdr:col>15</xdr:col>
      <xdr:colOff>127000</xdr:colOff>
      <xdr:row>17</xdr:row>
      <xdr:rowOff>173182</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565727</xdr:colOff>
      <xdr:row>5</xdr:row>
      <xdr:rowOff>69272</xdr:rowOff>
    </xdr:from>
    <xdr:to>
      <xdr:col>26</xdr:col>
      <xdr:colOff>542636</xdr:colOff>
      <xdr:row>17</xdr:row>
      <xdr:rowOff>150091</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69271</xdr:colOff>
      <xdr:row>5</xdr:row>
      <xdr:rowOff>46180</xdr:rowOff>
    </xdr:from>
    <xdr:to>
      <xdr:col>15</xdr:col>
      <xdr:colOff>150091</xdr:colOff>
      <xdr:row>17</xdr:row>
      <xdr:rowOff>161636</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473363</xdr:colOff>
      <xdr:row>5</xdr:row>
      <xdr:rowOff>69273</xdr:rowOff>
    </xdr:from>
    <xdr:to>
      <xdr:col>26</xdr:col>
      <xdr:colOff>600364</xdr:colOff>
      <xdr:row>17</xdr:row>
      <xdr:rowOff>173181</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138544</xdr:colOff>
      <xdr:row>5</xdr:row>
      <xdr:rowOff>69272</xdr:rowOff>
    </xdr:from>
    <xdr:to>
      <xdr:col>14</xdr:col>
      <xdr:colOff>658091</xdr:colOff>
      <xdr:row>17</xdr:row>
      <xdr:rowOff>173182</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392545</xdr:colOff>
      <xdr:row>5</xdr:row>
      <xdr:rowOff>103908</xdr:rowOff>
    </xdr:from>
    <xdr:to>
      <xdr:col>26</xdr:col>
      <xdr:colOff>519545</xdr:colOff>
      <xdr:row>17</xdr:row>
      <xdr:rowOff>80818</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CB8AE"/>
    <pageSetUpPr fitToPage="1"/>
  </sheetPr>
  <dimension ref="B2:V34"/>
  <sheetViews>
    <sheetView showGridLines="0" zoomScale="110" zoomScaleNormal="110" workbookViewId="0">
      <selection activeCell="D28" sqref="D28"/>
    </sheetView>
  </sheetViews>
  <sheetFormatPr baseColWidth="10" defaultColWidth="8.83203125" defaultRowHeight="15" x14ac:dyDescent="0.2"/>
  <cols>
    <col min="1" max="1" width="3" customWidth="1"/>
    <col min="2" max="2" width="31" customWidth="1"/>
    <col min="3" max="6" width="16" customWidth="1"/>
    <col min="7" max="7" width="3" customWidth="1"/>
    <col min="8" max="8" width="16" customWidth="1"/>
    <col min="9" max="9" width="23.1640625" customWidth="1"/>
    <col min="10" max="11" width="3" customWidth="1"/>
    <col min="12" max="12" width="16" customWidth="1"/>
    <col min="13" max="13" width="2.5" customWidth="1"/>
    <col min="20" max="22" width="14" hidden="1" customWidth="1"/>
  </cols>
  <sheetData>
    <row r="2" spans="2:10" ht="15" customHeight="1" x14ac:dyDescent="0.2">
      <c r="D2" s="1"/>
    </row>
    <row r="3" spans="2:10" ht="21.75" customHeight="1" x14ac:dyDescent="0.2">
      <c r="D3" s="114" t="s">
        <v>0</v>
      </c>
      <c r="E3" s="113"/>
      <c r="F3" s="113"/>
      <c r="G3" s="113"/>
      <c r="H3" s="113"/>
      <c r="I3" s="113"/>
      <c r="J3" s="113"/>
    </row>
    <row r="4" spans="2:10" ht="21.75" customHeight="1" x14ac:dyDescent="0.2">
      <c r="D4" s="113"/>
      <c r="E4" s="113"/>
      <c r="F4" s="113"/>
      <c r="G4" s="113"/>
      <c r="H4" s="113"/>
      <c r="I4" s="113"/>
      <c r="J4" s="113"/>
    </row>
    <row r="5" spans="2:10" ht="16.5" customHeight="1" x14ac:dyDescent="0.2">
      <c r="D5" s="112" t="s">
        <v>1</v>
      </c>
      <c r="E5" s="113"/>
      <c r="F5" s="113"/>
      <c r="G5" s="113"/>
      <c r="H5" s="113"/>
      <c r="I5" s="113"/>
      <c r="J5" s="113"/>
    </row>
    <row r="7" spans="2:10" ht="12" customHeight="1" x14ac:dyDescent="0.2"/>
    <row r="8" spans="2:10" ht="30.75" customHeight="1" x14ac:dyDescent="0.2">
      <c r="B8" s="139" t="s">
        <v>2</v>
      </c>
      <c r="C8" s="113"/>
      <c r="D8" s="113"/>
      <c r="E8" s="113"/>
      <c r="F8" s="113"/>
      <c r="G8" s="113"/>
      <c r="H8" s="113"/>
      <c r="I8" s="113"/>
      <c r="J8" s="113"/>
    </row>
    <row r="9" spans="2:10" ht="19.5" customHeight="1" x14ac:dyDescent="0.2">
      <c r="B9" s="122" t="s">
        <v>3</v>
      </c>
      <c r="C9" s="123"/>
      <c r="D9" s="123"/>
      <c r="E9" s="123"/>
      <c r="F9" s="123"/>
      <c r="G9" s="123"/>
      <c r="H9" s="123"/>
      <c r="I9" s="123"/>
      <c r="J9" s="124"/>
    </row>
    <row r="10" spans="2:10" ht="18" customHeight="1" x14ac:dyDescent="0.2">
      <c r="B10" s="125"/>
      <c r="C10" s="126"/>
      <c r="D10" s="126"/>
      <c r="E10" s="126"/>
      <c r="F10" s="126"/>
      <c r="G10" s="126"/>
      <c r="H10" s="126"/>
      <c r="I10" s="126"/>
      <c r="J10" s="127"/>
    </row>
    <row r="11" spans="2:10" ht="3.75" customHeight="1" x14ac:dyDescent="0.2">
      <c r="B11" s="2"/>
      <c r="C11" s="2"/>
      <c r="D11" s="2"/>
      <c r="E11" s="2"/>
      <c r="F11" s="2"/>
      <c r="G11" s="2"/>
      <c r="H11" s="2"/>
      <c r="I11" s="2"/>
      <c r="J11" s="2"/>
    </row>
    <row r="12" spans="2:10" ht="27" customHeight="1" x14ac:dyDescent="0.3">
      <c r="B12" s="3" t="s">
        <v>4</v>
      </c>
      <c r="C12" s="4"/>
      <c r="D12" s="4"/>
      <c r="E12" s="4"/>
      <c r="F12" s="4"/>
      <c r="G12" s="4"/>
      <c r="H12" s="3"/>
      <c r="I12" s="4"/>
      <c r="J12" s="4"/>
    </row>
    <row r="13" spans="2:10" ht="64.5" customHeight="1" x14ac:dyDescent="0.2">
      <c r="B13" s="144" t="s">
        <v>5</v>
      </c>
      <c r="C13" s="113"/>
      <c r="D13" s="113"/>
      <c r="E13" s="113"/>
      <c r="F13" s="113"/>
      <c r="G13" s="113"/>
      <c r="H13" s="113"/>
      <c r="I13" s="113"/>
      <c r="J13" s="113"/>
    </row>
    <row r="14" spans="2:10" ht="10.5" customHeight="1" x14ac:dyDescent="0.2">
      <c r="B14" s="5"/>
      <c r="C14" s="5"/>
      <c r="D14" s="5"/>
      <c r="E14" s="5"/>
      <c r="F14" s="5"/>
      <c r="G14" s="5"/>
      <c r="H14" s="5"/>
      <c r="I14" s="5"/>
      <c r="J14" s="5"/>
    </row>
    <row r="15" spans="2:10" ht="18" customHeight="1" x14ac:dyDescent="0.2">
      <c r="B15" s="137" t="s">
        <v>6</v>
      </c>
      <c r="C15" s="113"/>
      <c r="D15" s="118" t="s">
        <v>7</v>
      </c>
      <c r="E15" s="113"/>
      <c r="F15" s="113"/>
      <c r="G15" s="113"/>
      <c r="H15" s="113"/>
      <c r="I15" s="113"/>
      <c r="J15" s="113"/>
    </row>
    <row r="16" spans="2:10" ht="21.75" customHeight="1" x14ac:dyDescent="0.2">
      <c r="B16" s="113"/>
      <c r="C16" s="113"/>
      <c r="D16" s="113"/>
      <c r="E16" s="113"/>
      <c r="F16" s="113"/>
      <c r="G16" s="113"/>
      <c r="H16" s="113"/>
      <c r="I16" s="113"/>
      <c r="J16" s="113"/>
    </row>
    <row r="17" spans="2:10" ht="13.5" customHeight="1" x14ac:dyDescent="0.2">
      <c r="B17" s="5"/>
      <c r="C17" s="5"/>
      <c r="D17" s="6"/>
      <c r="E17" s="6"/>
      <c r="F17" s="6"/>
      <c r="G17" s="6"/>
      <c r="H17" s="6"/>
      <c r="I17" s="6"/>
      <c r="J17" s="6"/>
    </row>
    <row r="18" spans="2:10" ht="18" customHeight="1" x14ac:dyDescent="0.2">
      <c r="B18" s="148" t="s">
        <v>8</v>
      </c>
      <c r="C18" s="113"/>
      <c r="D18" s="120" t="s">
        <v>9</v>
      </c>
      <c r="E18" s="113"/>
      <c r="F18" s="113"/>
      <c r="G18" s="113"/>
      <c r="H18" s="113"/>
      <c r="I18" s="113"/>
      <c r="J18" s="113"/>
    </row>
    <row r="19" spans="2:10" ht="67.5" customHeight="1" x14ac:dyDescent="0.2">
      <c r="B19" s="113"/>
      <c r="C19" s="113"/>
      <c r="D19" s="113"/>
      <c r="E19" s="113"/>
      <c r="F19" s="113"/>
      <c r="G19" s="113"/>
      <c r="H19" s="113"/>
      <c r="I19" s="113"/>
      <c r="J19" s="113"/>
    </row>
    <row r="20" spans="2:10" ht="15.75" customHeight="1" x14ac:dyDescent="0.2">
      <c r="B20" s="5"/>
      <c r="C20" s="5"/>
      <c r="D20" s="6"/>
      <c r="E20" s="6"/>
      <c r="F20" s="6"/>
      <c r="G20" s="6"/>
      <c r="H20" s="6"/>
      <c r="I20" s="6"/>
      <c r="J20" s="6"/>
    </row>
    <row r="21" spans="2:10" ht="18" customHeight="1" x14ac:dyDescent="0.2">
      <c r="B21" s="146" t="s">
        <v>10</v>
      </c>
      <c r="C21" s="113"/>
      <c r="D21" s="138" t="s">
        <v>11</v>
      </c>
      <c r="E21" s="113"/>
      <c r="F21" s="113"/>
      <c r="G21" s="113"/>
      <c r="H21" s="113"/>
      <c r="I21" s="113"/>
      <c r="J21" s="113"/>
    </row>
    <row r="22" spans="2:10" ht="27" customHeight="1" x14ac:dyDescent="0.2">
      <c r="B22" s="113"/>
      <c r="C22" s="113"/>
      <c r="D22" s="113"/>
      <c r="E22" s="113"/>
      <c r="F22" s="113"/>
      <c r="G22" s="113"/>
      <c r="H22" s="113"/>
      <c r="I22" s="113"/>
      <c r="J22" s="113"/>
    </row>
    <row r="23" spans="2:10" ht="15" customHeight="1" x14ac:dyDescent="0.2">
      <c r="B23" s="5"/>
      <c r="C23" s="5"/>
      <c r="D23" s="6"/>
      <c r="E23" s="6"/>
      <c r="F23" s="6"/>
      <c r="G23" s="6"/>
      <c r="H23" s="6"/>
      <c r="I23" s="6"/>
      <c r="J23" s="6"/>
    </row>
    <row r="24" spans="2:10" ht="18" customHeight="1" x14ac:dyDescent="0.2">
      <c r="B24" s="140" t="s">
        <v>12</v>
      </c>
      <c r="C24" s="113"/>
      <c r="D24" s="119" t="s">
        <v>13</v>
      </c>
      <c r="E24" s="113"/>
      <c r="F24" s="113"/>
      <c r="G24" s="113"/>
      <c r="H24" s="113"/>
      <c r="I24" s="113"/>
      <c r="J24" s="113"/>
    </row>
    <row r="25" spans="2:10" ht="30.75" customHeight="1" x14ac:dyDescent="0.2">
      <c r="B25" s="113"/>
      <c r="C25" s="113"/>
      <c r="D25" s="113"/>
      <c r="E25" s="113"/>
      <c r="F25" s="113"/>
      <c r="G25" s="113"/>
      <c r="H25" s="113"/>
      <c r="I25" s="113"/>
      <c r="J25" s="113"/>
    </row>
    <row r="27" spans="2:10" ht="24" customHeight="1" x14ac:dyDescent="0.2">
      <c r="B27" s="121" t="s">
        <v>14</v>
      </c>
      <c r="C27" s="113"/>
      <c r="D27" s="113"/>
      <c r="E27" s="113"/>
      <c r="F27" s="113"/>
      <c r="G27" s="113"/>
      <c r="H27" s="113"/>
      <c r="I27" s="113"/>
      <c r="J27" s="113"/>
    </row>
    <row r="28" spans="2:10" ht="45.75" customHeight="1" x14ac:dyDescent="0.2">
      <c r="B28" s="147" t="s">
        <v>15</v>
      </c>
      <c r="C28" s="129"/>
      <c r="D28" s="128" t="s">
        <v>16</v>
      </c>
      <c r="E28" s="129"/>
      <c r="F28" s="129"/>
      <c r="G28" s="129"/>
      <c r="H28" s="129"/>
      <c r="I28" s="129"/>
      <c r="J28" s="130"/>
    </row>
    <row r="29" spans="2:10" ht="30" customHeight="1" x14ac:dyDescent="0.2">
      <c r="B29" s="145" t="s">
        <v>17</v>
      </c>
      <c r="C29" s="113"/>
      <c r="D29" s="141" t="s">
        <v>18</v>
      </c>
      <c r="E29" s="113"/>
      <c r="F29" s="113"/>
      <c r="G29" s="113"/>
      <c r="H29" s="113"/>
      <c r="I29" s="113"/>
      <c r="J29" s="142"/>
    </row>
    <row r="30" spans="2:10" ht="30" customHeight="1" x14ac:dyDescent="0.2">
      <c r="B30" s="145" t="s">
        <v>19</v>
      </c>
      <c r="C30" s="113"/>
      <c r="D30" s="141" t="s">
        <v>20</v>
      </c>
      <c r="E30" s="113"/>
      <c r="F30" s="113"/>
      <c r="G30" s="113"/>
      <c r="H30" s="113"/>
      <c r="I30" s="113"/>
      <c r="J30" s="142"/>
    </row>
    <row r="31" spans="2:10" ht="30" customHeight="1" x14ac:dyDescent="0.2">
      <c r="B31" s="143" t="s">
        <v>21</v>
      </c>
      <c r="C31" s="116"/>
      <c r="D31" s="115" t="s">
        <v>22</v>
      </c>
      <c r="E31" s="116"/>
      <c r="F31" s="116"/>
      <c r="G31" s="116"/>
      <c r="H31" s="116"/>
      <c r="I31" s="116"/>
      <c r="J31" s="117"/>
    </row>
    <row r="33" spans="2:10" ht="18" customHeight="1" x14ac:dyDescent="0.2">
      <c r="B33" s="131" t="s">
        <v>23</v>
      </c>
      <c r="C33" s="132"/>
      <c r="D33" s="132"/>
      <c r="E33" s="132"/>
      <c r="F33" s="132"/>
      <c r="G33" s="132"/>
      <c r="H33" s="132"/>
      <c r="I33" s="132"/>
      <c r="J33" s="133"/>
    </row>
    <row r="34" spans="2:10" ht="18" customHeight="1" x14ac:dyDescent="0.2">
      <c r="B34" s="134"/>
      <c r="C34" s="135"/>
      <c r="D34" s="135"/>
      <c r="E34" s="135"/>
      <c r="F34" s="135"/>
      <c r="G34" s="135"/>
      <c r="H34" s="135"/>
      <c r="I34" s="135"/>
      <c r="J34" s="136"/>
    </row>
  </sheetData>
  <mergeCells count="23">
    <mergeCell ref="B33:J34"/>
    <mergeCell ref="B15:C16"/>
    <mergeCell ref="D21:J22"/>
    <mergeCell ref="B8:J8"/>
    <mergeCell ref="B24:C25"/>
    <mergeCell ref="D30:J30"/>
    <mergeCell ref="B31:C31"/>
    <mergeCell ref="B13:J13"/>
    <mergeCell ref="D29:J29"/>
    <mergeCell ref="B29:C29"/>
    <mergeCell ref="B21:C22"/>
    <mergeCell ref="B28:C28"/>
    <mergeCell ref="B18:C19"/>
    <mergeCell ref="B30:C30"/>
    <mergeCell ref="D5:J5"/>
    <mergeCell ref="D3:J4"/>
    <mergeCell ref="D31:J31"/>
    <mergeCell ref="D15:J16"/>
    <mergeCell ref="D24:J25"/>
    <mergeCell ref="D18:J19"/>
    <mergeCell ref="B27:J27"/>
    <mergeCell ref="B9:J10"/>
    <mergeCell ref="D28:J28"/>
  </mergeCells>
  <pageMargins left="0.3" right="0.3" top="0.4" bottom="0.4" header="0.511811023622047" footer="0.511811023622047"/>
  <pageSetup fitToHeight="0" orientation="landscape"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CB8AE"/>
    <pageSetUpPr fitToPage="1"/>
  </sheetPr>
  <dimension ref="A1:AA650"/>
  <sheetViews>
    <sheetView showGridLines="0" topLeftCell="C1" zoomScale="110" zoomScaleNormal="110" workbookViewId="0">
      <selection activeCell="Z24" sqref="Z24"/>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0</v>
      </c>
      <c r="V2" s="39"/>
      <c r="W2" s="39"/>
      <c r="X2" s="39"/>
      <c r="Y2" s="39"/>
      <c r="Z2" s="39"/>
      <c r="AA2" s="39"/>
    </row>
    <row r="3" spans="1:27" ht="15.75" customHeight="1" x14ac:dyDescent="0.2">
      <c r="A3" s="39"/>
      <c r="B3" s="161" t="s">
        <v>170</v>
      </c>
      <c r="C3" s="113"/>
      <c r="D3" s="113"/>
      <c r="E3" s="113"/>
      <c r="F3" s="113"/>
      <c r="G3" s="39"/>
      <c r="H3" s="39"/>
      <c r="I3" s="39"/>
      <c r="J3" s="39"/>
      <c r="K3" s="39"/>
      <c r="L3" s="39"/>
      <c r="M3" s="39"/>
      <c r="N3" s="39"/>
      <c r="O3" s="39"/>
      <c r="P3" s="39"/>
      <c r="Q3" s="39"/>
      <c r="R3" s="39"/>
      <c r="S3" s="39"/>
      <c r="T3" s="39" t="s">
        <v>28</v>
      </c>
      <c r="U3" s="41">
        <f>D59</f>
        <v>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0</v>
      </c>
      <c r="V5" s="42"/>
      <c r="W5" s="42"/>
      <c r="X5" s="42"/>
      <c r="Y5" s="42"/>
      <c r="Z5" s="42"/>
      <c r="AA5" s="42"/>
    </row>
    <row r="6" spans="1:27" ht="15" customHeight="1" x14ac:dyDescent="0.2">
      <c r="B6" s="12"/>
      <c r="C6" s="12"/>
      <c r="D6" s="12"/>
      <c r="E6" s="12"/>
      <c r="F6" s="12"/>
      <c r="T6" s="12" t="s">
        <v>31</v>
      </c>
      <c r="U6" s="44">
        <f>D96</f>
        <v>0</v>
      </c>
    </row>
    <row r="7" spans="1:27" ht="21.75" customHeight="1" x14ac:dyDescent="0.2">
      <c r="B7" s="169" t="s">
        <v>72</v>
      </c>
      <c r="C7" s="45" t="s">
        <v>73</v>
      </c>
      <c r="D7" s="46" t="s">
        <v>74</v>
      </c>
      <c r="E7" s="47" t="s">
        <v>75</v>
      </c>
      <c r="F7" s="48" t="s">
        <v>76</v>
      </c>
      <c r="T7" s="12" t="s">
        <v>32</v>
      </c>
      <c r="U7" s="44">
        <f>D107</f>
        <v>0</v>
      </c>
    </row>
    <row r="8" spans="1:27" ht="22.5" customHeight="1" x14ac:dyDescent="0.2">
      <c r="B8" s="113"/>
      <c r="C8" s="19">
        <f>D12</f>
        <v>0</v>
      </c>
      <c r="D8" s="20">
        <f>D13</f>
        <v>0</v>
      </c>
      <c r="E8" s="21">
        <f>D14</f>
        <v>0</v>
      </c>
      <c r="F8" s="22">
        <f>D16</f>
        <v>0</v>
      </c>
      <c r="T8" s="12" t="s">
        <v>34</v>
      </c>
      <c r="U8" s="44">
        <f>D118</f>
        <v>0</v>
      </c>
    </row>
    <row r="9" spans="1:27" ht="16.5" customHeight="1" x14ac:dyDescent="0.2">
      <c r="B9" s="12"/>
      <c r="C9" s="12"/>
      <c r="D9" s="12"/>
      <c r="E9" s="12"/>
      <c r="F9" s="12"/>
      <c r="T9" s="12" t="s">
        <v>35</v>
      </c>
      <c r="U9" s="44">
        <f>D131</f>
        <v>0</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0</v>
      </c>
      <c r="D12" s="52">
        <f>D33</f>
        <v>0</v>
      </c>
      <c r="E12" s="52">
        <f>D12-C12</f>
        <v>0</v>
      </c>
      <c r="F12" s="12"/>
    </row>
    <row r="13" spans="1:27" ht="18" customHeight="1" x14ac:dyDescent="0.2">
      <c r="B13" s="53" t="s">
        <v>49</v>
      </c>
      <c r="C13" s="54">
        <f>C47+C59+C69+C82+C96+C107+C118</f>
        <v>0</v>
      </c>
      <c r="D13" s="54">
        <f>D47+D59+D69+D82+D96+D107+D118</f>
        <v>0</v>
      </c>
      <c r="E13" s="54">
        <f>C13-D13</f>
        <v>0</v>
      </c>
      <c r="F13" s="12"/>
    </row>
    <row r="14" spans="1:27" ht="18" customHeight="1" x14ac:dyDescent="0.2">
      <c r="B14" s="51" t="s">
        <v>78</v>
      </c>
      <c r="C14" s="52">
        <f>C131</f>
        <v>0</v>
      </c>
      <c r="D14" s="52">
        <f>D131</f>
        <v>0</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0</v>
      </c>
      <c r="D16" s="56">
        <f>D12-D13-D14-D15</f>
        <v>0</v>
      </c>
      <c r="E16" s="56">
        <f>D16-C16</f>
        <v>0</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c r="D24" s="63"/>
      <c r="E24" s="64" t="str">
        <f t="shared" ref="E24:E32" si="0">IF(AND(C24="",D24=""),"",N(D24)-N(C24))</f>
        <v/>
      </c>
      <c r="F24" s="65"/>
    </row>
    <row r="25" spans="2:27" ht="16.5" customHeight="1" x14ac:dyDescent="0.2">
      <c r="B25" s="66" t="s">
        <v>85</v>
      </c>
      <c r="C25" s="67"/>
      <c r="D25" s="67"/>
      <c r="E25" s="68" t="str">
        <f t="shared" si="0"/>
        <v/>
      </c>
      <c r="F25" s="69"/>
    </row>
    <row r="26" spans="2:27" ht="16.5" customHeight="1" x14ac:dyDescent="0.2">
      <c r="B26" s="62" t="s">
        <v>86</v>
      </c>
      <c r="C26" s="63"/>
      <c r="D26" s="63"/>
      <c r="E26" s="64" t="str">
        <f t="shared" si="0"/>
        <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0</v>
      </c>
      <c r="D33" s="73">
        <f>SUM(D24:D32)</f>
        <v>0</v>
      </c>
      <c r="E33" s="74">
        <f>D33-C33</f>
        <v>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c r="D36" s="63"/>
      <c r="E36" s="64" t="str">
        <f t="shared" ref="E36:E46" si="1">IF(AND(C36="",D36=""),"",N(C36)-N(D36))</f>
        <v/>
      </c>
      <c r="F36" s="65"/>
    </row>
    <row r="37" spans="2:6" ht="16.5" customHeight="1" x14ac:dyDescent="0.2">
      <c r="B37" s="66" t="s">
        <v>94</v>
      </c>
      <c r="C37" s="67"/>
      <c r="D37" s="67"/>
      <c r="E37" s="68" t="str">
        <f t="shared" si="1"/>
        <v/>
      </c>
      <c r="F37" s="69"/>
    </row>
    <row r="38" spans="2:6" ht="16.5" customHeight="1" x14ac:dyDescent="0.2">
      <c r="B38" s="62" t="s">
        <v>95</v>
      </c>
      <c r="C38" s="63"/>
      <c r="D38" s="63"/>
      <c r="E38" s="64" t="str">
        <f t="shared" si="1"/>
        <v/>
      </c>
      <c r="F38" s="65"/>
    </row>
    <row r="39" spans="2:6" ht="16.5" customHeight="1" x14ac:dyDescent="0.2">
      <c r="B39" s="66" t="s">
        <v>96</v>
      </c>
      <c r="C39" s="67"/>
      <c r="D39" s="67"/>
      <c r="E39" s="68" t="str">
        <f t="shared" si="1"/>
        <v/>
      </c>
      <c r="F39" s="69"/>
    </row>
    <row r="40" spans="2:6" ht="16.5" customHeight="1" x14ac:dyDescent="0.2">
      <c r="B40" s="62" t="s">
        <v>97</v>
      </c>
      <c r="C40" s="63"/>
      <c r="D40" s="63"/>
      <c r="E40" s="64" t="str">
        <f t="shared" si="1"/>
        <v/>
      </c>
      <c r="F40" s="65"/>
    </row>
    <row r="41" spans="2:6" ht="16.5" customHeight="1" x14ac:dyDescent="0.2">
      <c r="B41" s="66" t="s">
        <v>98</v>
      </c>
      <c r="C41" s="67"/>
      <c r="D41" s="67"/>
      <c r="E41" s="68" t="str">
        <f t="shared" si="1"/>
        <v/>
      </c>
      <c r="F41" s="69"/>
    </row>
    <row r="42" spans="2:6" ht="16.5" customHeight="1" x14ac:dyDescent="0.2">
      <c r="B42" s="62" t="s">
        <v>99</v>
      </c>
      <c r="C42" s="63"/>
      <c r="D42" s="63"/>
      <c r="E42" s="64" t="str">
        <f t="shared" si="1"/>
        <v/>
      </c>
      <c r="F42" s="65"/>
    </row>
    <row r="43" spans="2:6" ht="16.5" customHeight="1" x14ac:dyDescent="0.2">
      <c r="B43" s="66" t="s">
        <v>100</v>
      </c>
      <c r="C43" s="67"/>
      <c r="D43" s="67"/>
      <c r="E43" s="68" t="str">
        <f t="shared" si="1"/>
        <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0</v>
      </c>
      <c r="D47" s="77">
        <f>SUM(D36:D46)</f>
        <v>0</v>
      </c>
      <c r="E47" s="78">
        <f>C47-D47</f>
        <v>0</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c r="D50" s="63"/>
      <c r="E50" s="64" t="str">
        <f t="shared" ref="E50:E58" si="2">IF(AND(C50="",D50=""),"",N(C50)-N(D50))</f>
        <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c r="D53" s="67"/>
      <c r="E53" s="68" t="str">
        <f t="shared" si="2"/>
        <v/>
      </c>
      <c r="F53" s="69"/>
    </row>
    <row r="54" spans="2:6" ht="16.5" customHeight="1" x14ac:dyDescent="0.2">
      <c r="B54" s="62" t="s">
        <v>107</v>
      </c>
      <c r="C54" s="63"/>
      <c r="D54" s="63"/>
      <c r="E54" s="64" t="str">
        <f t="shared" si="2"/>
        <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0</v>
      </c>
      <c r="D59" s="81">
        <f>SUM(D50:D58)</f>
        <v>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c r="D62" s="63"/>
      <c r="E62" s="64" t="str">
        <f t="shared" ref="E62:E68" si="3">IF(AND(C62="",D62=""),"",N(C62)-N(D62))</f>
        <v/>
      </c>
      <c r="F62" s="65"/>
    </row>
    <row r="63" spans="2:6" ht="16.5" customHeight="1" x14ac:dyDescent="0.2">
      <c r="B63" s="66" t="s">
        <v>112</v>
      </c>
      <c r="C63" s="67"/>
      <c r="D63" s="67"/>
      <c r="E63" s="68" t="str">
        <f t="shared" si="3"/>
        <v/>
      </c>
      <c r="F63" s="69"/>
    </row>
    <row r="64" spans="2:6" ht="16.5" customHeight="1" x14ac:dyDescent="0.2">
      <c r="B64" s="62" t="s">
        <v>113</v>
      </c>
      <c r="C64" s="63"/>
      <c r="D64" s="63"/>
      <c r="E64" s="64" t="str">
        <f t="shared" si="3"/>
        <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0</v>
      </c>
      <c r="D69" s="85">
        <f>SUM(D62:D68)</f>
        <v>0</v>
      </c>
      <c r="E69" s="86">
        <f>C69-D69</f>
        <v>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c r="D72" s="63"/>
      <c r="E72" s="64" t="str">
        <f t="shared" ref="E72:E79" si="4">IF(AND(C72="",D72=""),"",N(C72)-N(D72))</f>
        <v/>
      </c>
      <c r="F72" s="65"/>
    </row>
    <row r="73" spans="2:6" ht="16.5" customHeight="1" x14ac:dyDescent="0.2">
      <c r="B73" s="66" t="s">
        <v>118</v>
      </c>
      <c r="C73" s="67"/>
      <c r="D73" s="67"/>
      <c r="E73" s="68" t="str">
        <f t="shared" si="4"/>
        <v/>
      </c>
      <c r="F73" s="69"/>
    </row>
    <row r="74" spans="2:6" ht="16.5" customHeight="1" x14ac:dyDescent="0.2">
      <c r="B74" s="62" t="s">
        <v>119</v>
      </c>
      <c r="C74" s="63"/>
      <c r="D74" s="63"/>
      <c r="E74" s="64" t="str">
        <f t="shared" si="4"/>
        <v/>
      </c>
      <c r="F74" s="65"/>
    </row>
    <row r="75" spans="2:6" ht="16.5" customHeight="1" x14ac:dyDescent="0.2">
      <c r="B75" s="66" t="s">
        <v>120</v>
      </c>
      <c r="C75" s="67"/>
      <c r="D75" s="67"/>
      <c r="E75" s="68" t="str">
        <f t="shared" si="4"/>
        <v/>
      </c>
      <c r="F75" s="69"/>
    </row>
    <row r="76" spans="2:6" ht="16.5" customHeight="1" x14ac:dyDescent="0.2">
      <c r="B76" s="62" t="s">
        <v>121</v>
      </c>
      <c r="C76" s="63"/>
      <c r="D76" s="63"/>
      <c r="E76" s="64" t="str">
        <f t="shared" si="4"/>
        <v/>
      </c>
      <c r="F76" s="65"/>
    </row>
    <row r="77" spans="2:6" ht="16.5" customHeight="1" x14ac:dyDescent="0.2">
      <c r="B77" s="66" t="s">
        <v>122</v>
      </c>
      <c r="C77" s="67"/>
      <c r="D77" s="67"/>
      <c r="E77" s="68" t="str">
        <f t="shared" si="4"/>
        <v/>
      </c>
      <c r="F77" s="69"/>
    </row>
    <row r="78" spans="2:6" ht="16.5" customHeight="1" x14ac:dyDescent="0.2">
      <c r="B78" s="62" t="s">
        <v>123</v>
      </c>
      <c r="C78" s="63"/>
      <c r="D78" s="63"/>
      <c r="E78" s="64" t="str">
        <f t="shared" si="4"/>
        <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0</v>
      </c>
      <c r="D82" s="89">
        <f>SUM(D72:D81)</f>
        <v>0</v>
      </c>
      <c r="E82" s="90">
        <f>C82-D82</f>
        <v>0</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c r="D85" s="63"/>
      <c r="E85" s="64" t="str">
        <f>IF(AND(C85="",D85=""),"",N(C85)-N(D85))</f>
        <v/>
      </c>
      <c r="F85" s="65"/>
    </row>
    <row r="86" spans="2:6" ht="16.5" customHeight="1" x14ac:dyDescent="0.2">
      <c r="B86" s="66" t="s">
        <v>127</v>
      </c>
      <c r="C86" s="67"/>
      <c r="D86" s="67"/>
      <c r="E86" s="68" t="str">
        <f>IF(AND(C86="",D86=""),"",N(C86)-N(D86))</f>
        <v/>
      </c>
      <c r="F86" s="69"/>
    </row>
    <row r="87" spans="2:6" ht="16.5" customHeight="1" x14ac:dyDescent="0.2">
      <c r="B87" s="62" t="s">
        <v>128</v>
      </c>
      <c r="C87" s="63"/>
      <c r="D87" s="63"/>
      <c r="E87" s="64"/>
      <c r="F87" s="65"/>
    </row>
    <row r="88" spans="2:6" ht="16.5" customHeight="1" x14ac:dyDescent="0.2">
      <c r="B88" s="66" t="s">
        <v>129</v>
      </c>
      <c r="C88" s="67"/>
      <c r="D88" s="67"/>
      <c r="E88" s="68" t="str">
        <f t="shared" ref="E88:E95" si="5">IF(AND(C88="",D88=""),"",N(C88)-N(D88))</f>
        <v/>
      </c>
      <c r="F88" s="69"/>
    </row>
    <row r="89" spans="2:6" ht="16.5" customHeight="1" x14ac:dyDescent="0.2">
      <c r="B89" s="62" t="s">
        <v>130</v>
      </c>
      <c r="C89" s="63"/>
      <c r="D89" s="63"/>
      <c r="E89" s="64" t="str">
        <f t="shared" si="5"/>
        <v/>
      </c>
      <c r="F89" s="65"/>
    </row>
    <row r="90" spans="2:6" ht="16.5" customHeight="1" x14ac:dyDescent="0.2">
      <c r="B90" s="66" t="s">
        <v>131</v>
      </c>
      <c r="C90" s="67"/>
      <c r="D90" s="67"/>
      <c r="E90" s="68" t="str">
        <f t="shared" si="5"/>
        <v/>
      </c>
      <c r="F90" s="69"/>
    </row>
    <row r="91" spans="2:6" ht="16.5" customHeight="1" x14ac:dyDescent="0.2">
      <c r="B91" s="62" t="s">
        <v>132</v>
      </c>
      <c r="C91" s="63"/>
      <c r="D91" s="63"/>
      <c r="E91" s="64" t="str">
        <f t="shared" si="5"/>
        <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0</v>
      </c>
      <c r="D96" s="93">
        <f>SUM(D85:D95)</f>
        <v>0</v>
      </c>
      <c r="E96" s="94">
        <f>C96-D96</f>
        <v>0</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c r="D99" s="63"/>
      <c r="E99" s="64" t="str">
        <f t="shared" ref="E99:E106" si="6">IF(AND(C99="",D99=""),"",N(C99)-N(D99))</f>
        <v/>
      </c>
      <c r="F99" s="65"/>
    </row>
    <row r="100" spans="2:6" ht="16.5" customHeight="1" x14ac:dyDescent="0.2">
      <c r="B100" s="66" t="s">
        <v>137</v>
      </c>
      <c r="C100" s="67"/>
      <c r="D100" s="67"/>
      <c r="E100" s="68" t="str">
        <f t="shared" si="6"/>
        <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0</v>
      </c>
      <c r="D107" s="97">
        <f>SUM(D99:D106)</f>
        <v>0</v>
      </c>
      <c r="E107" s="98">
        <f>C107-D107</f>
        <v>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c r="D110" s="63"/>
      <c r="E110" s="64" t="str">
        <f t="shared" ref="E110:E117" si="7">IF(AND(C110="",D110=""),"",N(C110)-N(D110))</f>
        <v/>
      </c>
      <c r="F110" s="65"/>
    </row>
    <row r="111" spans="2:6" ht="16.5" customHeight="1" x14ac:dyDescent="0.2">
      <c r="B111" s="66" t="s">
        <v>144</v>
      </c>
      <c r="C111" s="67"/>
      <c r="D111" s="67"/>
      <c r="E111" s="68" t="str">
        <f t="shared" si="7"/>
        <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c r="D114" s="63"/>
      <c r="E114" s="64" t="str">
        <f t="shared" si="7"/>
        <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0</v>
      </c>
      <c r="D118" s="101">
        <f>SUM(D110:D117)</f>
        <v>0</v>
      </c>
      <c r="E118" s="102">
        <f>C118-D118</f>
        <v>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c r="D121" s="63"/>
      <c r="E121" s="64" t="str">
        <f t="shared" ref="E121:E130" si="8">IF(AND(C121="",D121=""),"",N(C121)-N(D121))</f>
        <v/>
      </c>
      <c r="F121" s="65"/>
    </row>
    <row r="122" spans="2:6" ht="16.5" customHeight="1" x14ac:dyDescent="0.2">
      <c r="B122" s="66" t="s">
        <v>151</v>
      </c>
      <c r="C122" s="67"/>
      <c r="D122" s="67"/>
      <c r="E122" s="68" t="str">
        <f t="shared" si="8"/>
        <v/>
      </c>
      <c r="F122" s="69"/>
    </row>
    <row r="123" spans="2:6" ht="16.5" customHeight="1" x14ac:dyDescent="0.2">
      <c r="B123" s="62" t="s">
        <v>152</v>
      </c>
      <c r="C123" s="63"/>
      <c r="D123" s="63"/>
      <c r="E123" s="64" t="str">
        <f t="shared" si="8"/>
        <v/>
      </c>
      <c r="F123" s="65"/>
    </row>
    <row r="124" spans="2:6" ht="16.5" customHeight="1" x14ac:dyDescent="0.2">
      <c r="B124" s="66" t="s">
        <v>153</v>
      </c>
      <c r="C124" s="67"/>
      <c r="D124" s="67"/>
      <c r="E124" s="68" t="str">
        <f t="shared" si="8"/>
        <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0</v>
      </c>
      <c r="D131" s="105">
        <f>SUM(D121:D130)</f>
        <v>0</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19" priority="4" operator="greaterThanOrEqual">
      <formula>0</formula>
    </cfRule>
    <cfRule type="cellIs" dxfId="18" priority="5" operator="lessThan">
      <formula>0</formula>
    </cfRule>
  </conditionalFormatting>
  <conditionalFormatting sqref="E23:E143">
    <cfRule type="cellIs" dxfId="17" priority="2" operator="greaterThanOrEqual">
      <formula>0</formula>
    </cfRule>
    <cfRule type="cellIs" dxfId="16"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CB8AE"/>
    <pageSetUpPr fitToPage="1"/>
  </sheetPr>
  <dimension ref="A1:AA650"/>
  <sheetViews>
    <sheetView showGridLines="0" topLeftCell="D1" zoomScale="110" zoomScaleNormal="110" workbookViewId="0">
      <selection activeCell="AA26" sqref="AA26"/>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0</v>
      </c>
      <c r="V2" s="39"/>
      <c r="W2" s="39"/>
      <c r="X2" s="39"/>
      <c r="Y2" s="39"/>
      <c r="Z2" s="39"/>
      <c r="AA2" s="39"/>
    </row>
    <row r="3" spans="1:27" ht="15.75" customHeight="1" x14ac:dyDescent="0.2">
      <c r="A3" s="39"/>
      <c r="B3" s="161" t="s">
        <v>171</v>
      </c>
      <c r="C3" s="113"/>
      <c r="D3" s="113"/>
      <c r="E3" s="113"/>
      <c r="F3" s="113"/>
      <c r="G3" s="39"/>
      <c r="H3" s="39"/>
      <c r="I3" s="39"/>
      <c r="J3" s="39"/>
      <c r="K3" s="39"/>
      <c r="L3" s="39"/>
      <c r="M3" s="39"/>
      <c r="N3" s="39"/>
      <c r="O3" s="39"/>
      <c r="P3" s="39"/>
      <c r="Q3" s="39"/>
      <c r="R3" s="39"/>
      <c r="S3" s="39"/>
      <c r="T3" s="39" t="s">
        <v>28</v>
      </c>
      <c r="U3" s="41">
        <f>D59</f>
        <v>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0</v>
      </c>
      <c r="V5" s="42"/>
      <c r="W5" s="42"/>
      <c r="X5" s="42"/>
      <c r="Y5" s="42"/>
      <c r="Z5" s="42"/>
      <c r="AA5" s="42"/>
    </row>
    <row r="6" spans="1:27" ht="15" customHeight="1" x14ac:dyDescent="0.2">
      <c r="B6" s="12"/>
      <c r="C6" s="12"/>
      <c r="D6" s="12"/>
      <c r="E6" s="12"/>
      <c r="F6" s="12"/>
      <c r="T6" s="12" t="s">
        <v>31</v>
      </c>
      <c r="U6" s="44">
        <f>D96</f>
        <v>0</v>
      </c>
    </row>
    <row r="7" spans="1:27" ht="21.75" customHeight="1" x14ac:dyDescent="0.2">
      <c r="B7" s="169" t="s">
        <v>72</v>
      </c>
      <c r="C7" s="45" t="s">
        <v>73</v>
      </c>
      <c r="D7" s="46" t="s">
        <v>74</v>
      </c>
      <c r="E7" s="47" t="s">
        <v>75</v>
      </c>
      <c r="F7" s="48" t="s">
        <v>76</v>
      </c>
      <c r="T7" s="12" t="s">
        <v>32</v>
      </c>
      <c r="U7" s="44">
        <f>D107</f>
        <v>0</v>
      </c>
    </row>
    <row r="8" spans="1:27" ht="22.5" customHeight="1" x14ac:dyDescent="0.2">
      <c r="B8" s="113"/>
      <c r="C8" s="19">
        <f>D12</f>
        <v>0</v>
      </c>
      <c r="D8" s="20">
        <f>D13</f>
        <v>0</v>
      </c>
      <c r="E8" s="21">
        <f>D14</f>
        <v>0</v>
      </c>
      <c r="F8" s="22">
        <f>D16</f>
        <v>0</v>
      </c>
      <c r="T8" s="12" t="s">
        <v>34</v>
      </c>
      <c r="U8" s="44">
        <f>D118</f>
        <v>0</v>
      </c>
    </row>
    <row r="9" spans="1:27" ht="16.5" customHeight="1" x14ac:dyDescent="0.2">
      <c r="B9" s="12"/>
      <c r="C9" s="12"/>
      <c r="D9" s="12"/>
      <c r="E9" s="12"/>
      <c r="F9" s="12"/>
      <c r="T9" s="12" t="s">
        <v>35</v>
      </c>
      <c r="U9" s="44">
        <f>D131</f>
        <v>0</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0</v>
      </c>
      <c r="D12" s="52">
        <f>D33</f>
        <v>0</v>
      </c>
      <c r="E12" s="52">
        <f>D12-C12</f>
        <v>0</v>
      </c>
      <c r="F12" s="12"/>
    </row>
    <row r="13" spans="1:27" ht="18" customHeight="1" x14ac:dyDescent="0.2">
      <c r="B13" s="53" t="s">
        <v>49</v>
      </c>
      <c r="C13" s="54">
        <f>C47+C59+C69+C82+C96+C107+C118</f>
        <v>0</v>
      </c>
      <c r="D13" s="54">
        <f>D47+D59+D69+D82+D96+D107+D118</f>
        <v>0</v>
      </c>
      <c r="E13" s="54">
        <f>C13-D13</f>
        <v>0</v>
      </c>
      <c r="F13" s="12"/>
    </row>
    <row r="14" spans="1:27" ht="18" customHeight="1" x14ac:dyDescent="0.2">
      <c r="B14" s="51" t="s">
        <v>78</v>
      </c>
      <c r="C14" s="52">
        <f>C131</f>
        <v>0</v>
      </c>
      <c r="D14" s="52">
        <f>D131</f>
        <v>0</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0</v>
      </c>
      <c r="D16" s="56">
        <f>D12-D13-D14-D15</f>
        <v>0</v>
      </c>
      <c r="E16" s="56">
        <f>D16-C16</f>
        <v>0</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c r="D24" s="63"/>
      <c r="E24" s="64" t="str">
        <f t="shared" ref="E24:E32" si="0">IF(AND(C24="",D24=""),"",N(D24)-N(C24))</f>
        <v/>
      </c>
      <c r="F24" s="65"/>
    </row>
    <row r="25" spans="2:27" ht="16.5" customHeight="1" x14ac:dyDescent="0.2">
      <c r="B25" s="66" t="s">
        <v>85</v>
      </c>
      <c r="C25" s="67"/>
      <c r="D25" s="67"/>
      <c r="E25" s="68" t="str">
        <f t="shared" si="0"/>
        <v/>
      </c>
      <c r="F25" s="69"/>
    </row>
    <row r="26" spans="2:27" ht="16.5" customHeight="1" x14ac:dyDescent="0.2">
      <c r="B26" s="62" t="s">
        <v>86</v>
      </c>
      <c r="C26" s="63"/>
      <c r="D26" s="63"/>
      <c r="E26" s="64" t="str">
        <f t="shared" si="0"/>
        <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0</v>
      </c>
      <c r="D33" s="73">
        <f>SUM(D24:D32)</f>
        <v>0</v>
      </c>
      <c r="E33" s="74">
        <f>D33-C33</f>
        <v>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c r="D36" s="63"/>
      <c r="E36" s="64" t="str">
        <f t="shared" ref="E36:E46" si="1">IF(AND(C36="",D36=""),"",N(C36)-N(D36))</f>
        <v/>
      </c>
      <c r="F36" s="65"/>
    </row>
    <row r="37" spans="2:6" ht="16.5" customHeight="1" x14ac:dyDescent="0.2">
      <c r="B37" s="66" t="s">
        <v>94</v>
      </c>
      <c r="C37" s="67"/>
      <c r="D37" s="67"/>
      <c r="E37" s="68" t="str">
        <f t="shared" si="1"/>
        <v/>
      </c>
      <c r="F37" s="69"/>
    </row>
    <row r="38" spans="2:6" ht="16.5" customHeight="1" x14ac:dyDescent="0.2">
      <c r="B38" s="62" t="s">
        <v>95</v>
      </c>
      <c r="C38" s="63"/>
      <c r="D38" s="63"/>
      <c r="E38" s="64" t="str">
        <f t="shared" si="1"/>
        <v/>
      </c>
      <c r="F38" s="65"/>
    </row>
    <row r="39" spans="2:6" ht="16.5" customHeight="1" x14ac:dyDescent="0.2">
      <c r="B39" s="66" t="s">
        <v>96</v>
      </c>
      <c r="C39" s="67"/>
      <c r="D39" s="67"/>
      <c r="E39" s="68" t="str">
        <f t="shared" si="1"/>
        <v/>
      </c>
      <c r="F39" s="69"/>
    </row>
    <row r="40" spans="2:6" ht="16.5" customHeight="1" x14ac:dyDescent="0.2">
      <c r="B40" s="62" t="s">
        <v>97</v>
      </c>
      <c r="C40" s="63"/>
      <c r="D40" s="63"/>
      <c r="E40" s="64" t="str">
        <f t="shared" si="1"/>
        <v/>
      </c>
      <c r="F40" s="65"/>
    </row>
    <row r="41" spans="2:6" ht="16.5" customHeight="1" x14ac:dyDescent="0.2">
      <c r="B41" s="66" t="s">
        <v>98</v>
      </c>
      <c r="C41" s="67"/>
      <c r="D41" s="67"/>
      <c r="E41" s="68" t="str">
        <f t="shared" si="1"/>
        <v/>
      </c>
      <c r="F41" s="69"/>
    </row>
    <row r="42" spans="2:6" ht="16.5" customHeight="1" x14ac:dyDescent="0.2">
      <c r="B42" s="62" t="s">
        <v>99</v>
      </c>
      <c r="C42" s="63"/>
      <c r="D42" s="63"/>
      <c r="E42" s="64" t="str">
        <f t="shared" si="1"/>
        <v/>
      </c>
      <c r="F42" s="65"/>
    </row>
    <row r="43" spans="2:6" ht="16.5" customHeight="1" x14ac:dyDescent="0.2">
      <c r="B43" s="66" t="s">
        <v>100</v>
      </c>
      <c r="C43" s="67"/>
      <c r="D43" s="67"/>
      <c r="E43" s="68" t="str">
        <f t="shared" si="1"/>
        <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0</v>
      </c>
      <c r="D47" s="77">
        <f>SUM(D36:D46)</f>
        <v>0</v>
      </c>
      <c r="E47" s="78">
        <f>C47-D47</f>
        <v>0</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c r="D50" s="63"/>
      <c r="E50" s="64" t="str">
        <f t="shared" ref="E50:E58" si="2">IF(AND(C50="",D50=""),"",N(C50)-N(D50))</f>
        <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c r="D53" s="67"/>
      <c r="E53" s="68" t="str">
        <f t="shared" si="2"/>
        <v/>
      </c>
      <c r="F53" s="69"/>
    </row>
    <row r="54" spans="2:6" ht="16.5" customHeight="1" x14ac:dyDescent="0.2">
      <c r="B54" s="62" t="s">
        <v>107</v>
      </c>
      <c r="C54" s="63"/>
      <c r="D54" s="63"/>
      <c r="E54" s="64" t="str">
        <f t="shared" si="2"/>
        <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0</v>
      </c>
      <c r="D59" s="81">
        <f>SUM(D50:D58)</f>
        <v>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c r="D62" s="63"/>
      <c r="E62" s="64" t="str">
        <f t="shared" ref="E62:E68" si="3">IF(AND(C62="",D62=""),"",N(C62)-N(D62))</f>
        <v/>
      </c>
      <c r="F62" s="65"/>
    </row>
    <row r="63" spans="2:6" ht="16.5" customHeight="1" x14ac:dyDescent="0.2">
      <c r="B63" s="66" t="s">
        <v>112</v>
      </c>
      <c r="C63" s="67"/>
      <c r="D63" s="67"/>
      <c r="E63" s="68" t="str">
        <f t="shared" si="3"/>
        <v/>
      </c>
      <c r="F63" s="69"/>
    </row>
    <row r="64" spans="2:6" ht="16.5" customHeight="1" x14ac:dyDescent="0.2">
      <c r="B64" s="62" t="s">
        <v>113</v>
      </c>
      <c r="C64" s="63"/>
      <c r="D64" s="63"/>
      <c r="E64" s="64" t="str">
        <f t="shared" si="3"/>
        <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0</v>
      </c>
      <c r="D69" s="85">
        <f>SUM(D62:D68)</f>
        <v>0</v>
      </c>
      <c r="E69" s="86">
        <f>C69-D69</f>
        <v>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c r="D72" s="63"/>
      <c r="E72" s="64" t="str">
        <f t="shared" ref="E72:E79" si="4">IF(AND(C72="",D72=""),"",N(C72)-N(D72))</f>
        <v/>
      </c>
      <c r="F72" s="65"/>
    </row>
    <row r="73" spans="2:6" ht="16.5" customHeight="1" x14ac:dyDescent="0.2">
      <c r="B73" s="66" t="s">
        <v>118</v>
      </c>
      <c r="C73" s="67"/>
      <c r="D73" s="67"/>
      <c r="E73" s="68" t="str">
        <f t="shared" si="4"/>
        <v/>
      </c>
      <c r="F73" s="69"/>
    </row>
    <row r="74" spans="2:6" ht="16.5" customHeight="1" x14ac:dyDescent="0.2">
      <c r="B74" s="62" t="s">
        <v>119</v>
      </c>
      <c r="C74" s="63"/>
      <c r="D74" s="63"/>
      <c r="E74" s="64" t="str">
        <f t="shared" si="4"/>
        <v/>
      </c>
      <c r="F74" s="65"/>
    </row>
    <row r="75" spans="2:6" ht="16.5" customHeight="1" x14ac:dyDescent="0.2">
      <c r="B75" s="66" t="s">
        <v>120</v>
      </c>
      <c r="C75" s="67"/>
      <c r="D75" s="67"/>
      <c r="E75" s="68" t="str">
        <f t="shared" si="4"/>
        <v/>
      </c>
      <c r="F75" s="69"/>
    </row>
    <row r="76" spans="2:6" ht="16.5" customHeight="1" x14ac:dyDescent="0.2">
      <c r="B76" s="62" t="s">
        <v>121</v>
      </c>
      <c r="C76" s="63"/>
      <c r="D76" s="63"/>
      <c r="E76" s="64" t="str">
        <f t="shared" si="4"/>
        <v/>
      </c>
      <c r="F76" s="65"/>
    </row>
    <row r="77" spans="2:6" ht="16.5" customHeight="1" x14ac:dyDescent="0.2">
      <c r="B77" s="66" t="s">
        <v>122</v>
      </c>
      <c r="C77" s="67"/>
      <c r="D77" s="67"/>
      <c r="E77" s="68" t="str">
        <f t="shared" si="4"/>
        <v/>
      </c>
      <c r="F77" s="69"/>
    </row>
    <row r="78" spans="2:6" ht="16.5" customHeight="1" x14ac:dyDescent="0.2">
      <c r="B78" s="62" t="s">
        <v>123</v>
      </c>
      <c r="C78" s="63"/>
      <c r="D78" s="63"/>
      <c r="E78" s="64" t="str">
        <f t="shared" si="4"/>
        <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0</v>
      </c>
      <c r="D82" s="89">
        <f>SUM(D72:D81)</f>
        <v>0</v>
      </c>
      <c r="E82" s="90">
        <f>C82-D82</f>
        <v>0</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c r="D85" s="63"/>
      <c r="E85" s="64" t="str">
        <f>IF(AND(C85="",D85=""),"",N(C85)-N(D85))</f>
        <v/>
      </c>
      <c r="F85" s="65"/>
    </row>
    <row r="86" spans="2:6" ht="16.5" customHeight="1" x14ac:dyDescent="0.2">
      <c r="B86" s="66" t="s">
        <v>127</v>
      </c>
      <c r="C86" s="67"/>
      <c r="D86" s="67"/>
      <c r="E86" s="68" t="str">
        <f>IF(AND(C86="",D86=""),"",N(C86)-N(D86))</f>
        <v/>
      </c>
      <c r="F86" s="69"/>
    </row>
    <row r="87" spans="2:6" ht="16.5" customHeight="1" x14ac:dyDescent="0.2">
      <c r="B87" s="62" t="s">
        <v>128</v>
      </c>
      <c r="C87" s="63"/>
      <c r="D87" s="63"/>
      <c r="E87" s="64"/>
      <c r="F87" s="65"/>
    </row>
    <row r="88" spans="2:6" ht="16.5" customHeight="1" x14ac:dyDescent="0.2">
      <c r="B88" s="66" t="s">
        <v>129</v>
      </c>
      <c r="C88" s="67"/>
      <c r="D88" s="67"/>
      <c r="E88" s="68" t="str">
        <f t="shared" ref="E88:E95" si="5">IF(AND(C88="",D88=""),"",N(C88)-N(D88))</f>
        <v/>
      </c>
      <c r="F88" s="69"/>
    </row>
    <row r="89" spans="2:6" ht="16.5" customHeight="1" x14ac:dyDescent="0.2">
      <c r="B89" s="62" t="s">
        <v>130</v>
      </c>
      <c r="C89" s="63"/>
      <c r="D89" s="63"/>
      <c r="E89" s="64" t="str">
        <f t="shared" si="5"/>
        <v/>
      </c>
      <c r="F89" s="65"/>
    </row>
    <row r="90" spans="2:6" ht="16.5" customHeight="1" x14ac:dyDescent="0.2">
      <c r="B90" s="66" t="s">
        <v>131</v>
      </c>
      <c r="C90" s="67"/>
      <c r="D90" s="67"/>
      <c r="E90" s="68" t="str">
        <f t="shared" si="5"/>
        <v/>
      </c>
      <c r="F90" s="69"/>
    </row>
    <row r="91" spans="2:6" ht="16.5" customHeight="1" x14ac:dyDescent="0.2">
      <c r="B91" s="62" t="s">
        <v>132</v>
      </c>
      <c r="C91" s="63"/>
      <c r="D91" s="63"/>
      <c r="E91" s="64" t="str">
        <f t="shared" si="5"/>
        <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0</v>
      </c>
      <c r="D96" s="93">
        <f>SUM(D85:D95)</f>
        <v>0</v>
      </c>
      <c r="E96" s="94">
        <f>C96-D96</f>
        <v>0</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c r="D99" s="63"/>
      <c r="E99" s="64" t="str">
        <f t="shared" ref="E99:E106" si="6">IF(AND(C99="",D99=""),"",N(C99)-N(D99))</f>
        <v/>
      </c>
      <c r="F99" s="65"/>
    </row>
    <row r="100" spans="2:6" ht="16.5" customHeight="1" x14ac:dyDescent="0.2">
      <c r="B100" s="66" t="s">
        <v>137</v>
      </c>
      <c r="C100" s="67"/>
      <c r="D100" s="67"/>
      <c r="E100" s="68" t="str">
        <f t="shared" si="6"/>
        <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0</v>
      </c>
      <c r="D107" s="97">
        <f>SUM(D99:D106)</f>
        <v>0</v>
      </c>
      <c r="E107" s="98">
        <f>C107-D107</f>
        <v>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c r="D110" s="63"/>
      <c r="E110" s="64" t="str">
        <f t="shared" ref="E110:E117" si="7">IF(AND(C110="",D110=""),"",N(C110)-N(D110))</f>
        <v/>
      </c>
      <c r="F110" s="65"/>
    </row>
    <row r="111" spans="2:6" ht="16.5" customHeight="1" x14ac:dyDescent="0.2">
      <c r="B111" s="66" t="s">
        <v>144</v>
      </c>
      <c r="C111" s="67"/>
      <c r="D111" s="67"/>
      <c r="E111" s="68" t="str">
        <f t="shared" si="7"/>
        <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c r="D114" s="63"/>
      <c r="E114" s="64" t="str">
        <f t="shared" si="7"/>
        <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0</v>
      </c>
      <c r="D118" s="101">
        <f>SUM(D110:D117)</f>
        <v>0</v>
      </c>
      <c r="E118" s="102">
        <f>C118-D118</f>
        <v>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c r="D121" s="63"/>
      <c r="E121" s="64" t="str">
        <f t="shared" ref="E121:E130" si="8">IF(AND(C121="",D121=""),"",N(C121)-N(D121))</f>
        <v/>
      </c>
      <c r="F121" s="65"/>
    </row>
    <row r="122" spans="2:6" ht="16.5" customHeight="1" x14ac:dyDescent="0.2">
      <c r="B122" s="66" t="s">
        <v>151</v>
      </c>
      <c r="C122" s="67"/>
      <c r="D122" s="67"/>
      <c r="E122" s="68" t="str">
        <f t="shared" si="8"/>
        <v/>
      </c>
      <c r="F122" s="69"/>
    </row>
    <row r="123" spans="2:6" ht="16.5" customHeight="1" x14ac:dyDescent="0.2">
      <c r="B123" s="62" t="s">
        <v>152</v>
      </c>
      <c r="C123" s="63"/>
      <c r="D123" s="63"/>
      <c r="E123" s="64" t="str">
        <f t="shared" si="8"/>
        <v/>
      </c>
      <c r="F123" s="65"/>
    </row>
    <row r="124" spans="2:6" ht="16.5" customHeight="1" x14ac:dyDescent="0.2">
      <c r="B124" s="66" t="s">
        <v>153</v>
      </c>
      <c r="C124" s="67"/>
      <c r="D124" s="67"/>
      <c r="E124" s="68" t="str">
        <f t="shared" si="8"/>
        <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0</v>
      </c>
      <c r="D131" s="105">
        <f>SUM(D121:D130)</f>
        <v>0</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15" priority="4" operator="greaterThanOrEqual">
      <formula>0</formula>
    </cfRule>
    <cfRule type="cellIs" dxfId="14" priority="5" operator="lessThan">
      <formula>0</formula>
    </cfRule>
  </conditionalFormatting>
  <conditionalFormatting sqref="E23:E143">
    <cfRule type="cellIs" dxfId="13" priority="2" operator="greaterThanOrEqual">
      <formula>0</formula>
    </cfRule>
    <cfRule type="cellIs" dxfId="12"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CB8AE"/>
    <pageSetUpPr fitToPage="1"/>
  </sheetPr>
  <dimension ref="A1:AA650"/>
  <sheetViews>
    <sheetView showGridLines="0" topLeftCell="C1" zoomScale="110" zoomScaleNormal="110" workbookViewId="0">
      <selection activeCell="AA25" sqref="AA25"/>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0</v>
      </c>
      <c r="V2" s="39"/>
      <c r="W2" s="39"/>
      <c r="X2" s="39"/>
      <c r="Y2" s="39"/>
      <c r="Z2" s="39"/>
      <c r="AA2" s="39"/>
    </row>
    <row r="3" spans="1:27" ht="15.75" customHeight="1" x14ac:dyDescent="0.2">
      <c r="A3" s="39"/>
      <c r="B3" s="161" t="s">
        <v>172</v>
      </c>
      <c r="C3" s="113"/>
      <c r="D3" s="113"/>
      <c r="E3" s="113"/>
      <c r="F3" s="113"/>
      <c r="G3" s="39"/>
      <c r="H3" s="39"/>
      <c r="I3" s="39"/>
      <c r="J3" s="39"/>
      <c r="K3" s="39"/>
      <c r="L3" s="39"/>
      <c r="M3" s="39"/>
      <c r="N3" s="39"/>
      <c r="O3" s="39"/>
      <c r="P3" s="39"/>
      <c r="Q3" s="39"/>
      <c r="R3" s="39"/>
      <c r="S3" s="39"/>
      <c r="T3" s="39" t="s">
        <v>28</v>
      </c>
      <c r="U3" s="41">
        <f>D59</f>
        <v>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0</v>
      </c>
      <c r="V5" s="42"/>
      <c r="W5" s="42"/>
      <c r="X5" s="42"/>
      <c r="Y5" s="42"/>
      <c r="Z5" s="42"/>
      <c r="AA5" s="42"/>
    </row>
    <row r="6" spans="1:27" ht="15" customHeight="1" x14ac:dyDescent="0.2">
      <c r="B6" s="12"/>
      <c r="C6" s="12"/>
      <c r="D6" s="12"/>
      <c r="E6" s="12"/>
      <c r="F6" s="12"/>
      <c r="T6" s="12" t="s">
        <v>31</v>
      </c>
      <c r="U6" s="44">
        <f>D96</f>
        <v>0</v>
      </c>
    </row>
    <row r="7" spans="1:27" ht="21.75" customHeight="1" x14ac:dyDescent="0.2">
      <c r="B7" s="169" t="s">
        <v>72</v>
      </c>
      <c r="C7" s="45" t="s">
        <v>73</v>
      </c>
      <c r="D7" s="46" t="s">
        <v>74</v>
      </c>
      <c r="E7" s="47" t="s">
        <v>75</v>
      </c>
      <c r="F7" s="48" t="s">
        <v>76</v>
      </c>
      <c r="T7" s="12" t="s">
        <v>32</v>
      </c>
      <c r="U7" s="44">
        <f>D107</f>
        <v>0</v>
      </c>
    </row>
    <row r="8" spans="1:27" ht="22.5" customHeight="1" x14ac:dyDescent="0.2">
      <c r="B8" s="113"/>
      <c r="C8" s="19">
        <f>D12</f>
        <v>0</v>
      </c>
      <c r="D8" s="20">
        <f>D13</f>
        <v>0</v>
      </c>
      <c r="E8" s="21">
        <f>D14</f>
        <v>0</v>
      </c>
      <c r="F8" s="22">
        <f>D16</f>
        <v>0</v>
      </c>
      <c r="T8" s="12" t="s">
        <v>34</v>
      </c>
      <c r="U8" s="44">
        <f>D118</f>
        <v>0</v>
      </c>
    </row>
    <row r="9" spans="1:27" ht="16.5" customHeight="1" x14ac:dyDescent="0.2">
      <c r="B9" s="12"/>
      <c r="C9" s="12"/>
      <c r="D9" s="12"/>
      <c r="E9" s="12"/>
      <c r="F9" s="12"/>
      <c r="T9" s="12" t="s">
        <v>35</v>
      </c>
      <c r="U9" s="44">
        <f>D131</f>
        <v>0</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0</v>
      </c>
      <c r="D12" s="52">
        <f>D33</f>
        <v>0</v>
      </c>
      <c r="E12" s="52">
        <f>D12-C12</f>
        <v>0</v>
      </c>
      <c r="F12" s="12"/>
    </row>
    <row r="13" spans="1:27" ht="18" customHeight="1" x14ac:dyDescent="0.2">
      <c r="B13" s="53" t="s">
        <v>49</v>
      </c>
      <c r="C13" s="54">
        <f>C47+C59+C69+C82+C96+C107+C118</f>
        <v>0</v>
      </c>
      <c r="D13" s="54">
        <f>D47+D59+D69+D82+D96+D107+D118</f>
        <v>0</v>
      </c>
      <c r="E13" s="54">
        <f>C13-D13</f>
        <v>0</v>
      </c>
      <c r="F13" s="12"/>
    </row>
    <row r="14" spans="1:27" ht="18" customHeight="1" x14ac:dyDescent="0.2">
      <c r="B14" s="51" t="s">
        <v>78</v>
      </c>
      <c r="C14" s="52">
        <f>C131</f>
        <v>0</v>
      </c>
      <c r="D14" s="52">
        <f>D131</f>
        <v>0</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0</v>
      </c>
      <c r="D16" s="56">
        <f>D12-D13-D14-D15</f>
        <v>0</v>
      </c>
      <c r="E16" s="56">
        <f>D16-C16</f>
        <v>0</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c r="D24" s="63"/>
      <c r="E24" s="64" t="str">
        <f t="shared" ref="E24:E32" si="0">IF(AND(C24="",D24=""),"",N(D24)-N(C24))</f>
        <v/>
      </c>
      <c r="F24" s="65"/>
    </row>
    <row r="25" spans="2:27" ht="16.5" customHeight="1" x14ac:dyDescent="0.2">
      <c r="B25" s="66" t="s">
        <v>85</v>
      </c>
      <c r="C25" s="67"/>
      <c r="D25" s="67"/>
      <c r="E25" s="68" t="str">
        <f t="shared" si="0"/>
        <v/>
      </c>
      <c r="F25" s="69"/>
    </row>
    <row r="26" spans="2:27" ht="16.5" customHeight="1" x14ac:dyDescent="0.2">
      <c r="B26" s="62" t="s">
        <v>86</v>
      </c>
      <c r="C26" s="63"/>
      <c r="D26" s="63"/>
      <c r="E26" s="64" t="str">
        <f t="shared" si="0"/>
        <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0</v>
      </c>
      <c r="D33" s="73">
        <f>SUM(D24:D32)</f>
        <v>0</v>
      </c>
      <c r="E33" s="74">
        <f>D33-C33</f>
        <v>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c r="D36" s="63"/>
      <c r="E36" s="64" t="str">
        <f t="shared" ref="E36:E46" si="1">IF(AND(C36="",D36=""),"",N(C36)-N(D36))</f>
        <v/>
      </c>
      <c r="F36" s="65"/>
    </row>
    <row r="37" spans="2:6" ht="16.5" customHeight="1" x14ac:dyDescent="0.2">
      <c r="B37" s="66" t="s">
        <v>94</v>
      </c>
      <c r="C37" s="67"/>
      <c r="D37" s="67"/>
      <c r="E37" s="68" t="str">
        <f t="shared" si="1"/>
        <v/>
      </c>
      <c r="F37" s="69"/>
    </row>
    <row r="38" spans="2:6" ht="16.5" customHeight="1" x14ac:dyDescent="0.2">
      <c r="B38" s="62" t="s">
        <v>95</v>
      </c>
      <c r="C38" s="63"/>
      <c r="D38" s="63"/>
      <c r="E38" s="64" t="str">
        <f t="shared" si="1"/>
        <v/>
      </c>
      <c r="F38" s="65"/>
    </row>
    <row r="39" spans="2:6" ht="16.5" customHeight="1" x14ac:dyDescent="0.2">
      <c r="B39" s="66" t="s">
        <v>96</v>
      </c>
      <c r="C39" s="67"/>
      <c r="D39" s="67"/>
      <c r="E39" s="68" t="str">
        <f t="shared" si="1"/>
        <v/>
      </c>
      <c r="F39" s="69"/>
    </row>
    <row r="40" spans="2:6" ht="16.5" customHeight="1" x14ac:dyDescent="0.2">
      <c r="B40" s="62" t="s">
        <v>97</v>
      </c>
      <c r="C40" s="63"/>
      <c r="D40" s="63"/>
      <c r="E40" s="64" t="str">
        <f t="shared" si="1"/>
        <v/>
      </c>
      <c r="F40" s="65"/>
    </row>
    <row r="41" spans="2:6" ht="16.5" customHeight="1" x14ac:dyDescent="0.2">
      <c r="B41" s="66" t="s">
        <v>98</v>
      </c>
      <c r="C41" s="67"/>
      <c r="D41" s="67"/>
      <c r="E41" s="68" t="str">
        <f t="shared" si="1"/>
        <v/>
      </c>
      <c r="F41" s="69"/>
    </row>
    <row r="42" spans="2:6" ht="16.5" customHeight="1" x14ac:dyDescent="0.2">
      <c r="B42" s="62" t="s">
        <v>99</v>
      </c>
      <c r="C42" s="63"/>
      <c r="D42" s="63"/>
      <c r="E42" s="64" t="str">
        <f t="shared" si="1"/>
        <v/>
      </c>
      <c r="F42" s="65"/>
    </row>
    <row r="43" spans="2:6" ht="16.5" customHeight="1" x14ac:dyDescent="0.2">
      <c r="B43" s="66" t="s">
        <v>100</v>
      </c>
      <c r="C43" s="67"/>
      <c r="D43" s="67"/>
      <c r="E43" s="68" t="str">
        <f t="shared" si="1"/>
        <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0</v>
      </c>
      <c r="D47" s="77">
        <f>SUM(D36:D46)</f>
        <v>0</v>
      </c>
      <c r="E47" s="78">
        <f>C47-D47</f>
        <v>0</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c r="D50" s="63"/>
      <c r="E50" s="64" t="str">
        <f t="shared" ref="E50:E58" si="2">IF(AND(C50="",D50=""),"",N(C50)-N(D50))</f>
        <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c r="D53" s="67"/>
      <c r="E53" s="68" t="str">
        <f t="shared" si="2"/>
        <v/>
      </c>
      <c r="F53" s="69"/>
    </row>
    <row r="54" spans="2:6" ht="16.5" customHeight="1" x14ac:dyDescent="0.2">
      <c r="B54" s="62" t="s">
        <v>107</v>
      </c>
      <c r="C54" s="63"/>
      <c r="D54" s="63"/>
      <c r="E54" s="64" t="str">
        <f t="shared" si="2"/>
        <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0</v>
      </c>
      <c r="D59" s="81">
        <f>SUM(D50:D58)</f>
        <v>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c r="D62" s="63"/>
      <c r="E62" s="64" t="str">
        <f t="shared" ref="E62:E68" si="3">IF(AND(C62="",D62=""),"",N(C62)-N(D62))</f>
        <v/>
      </c>
      <c r="F62" s="65"/>
    </row>
    <row r="63" spans="2:6" ht="16.5" customHeight="1" x14ac:dyDescent="0.2">
      <c r="B63" s="66" t="s">
        <v>112</v>
      </c>
      <c r="C63" s="67"/>
      <c r="D63" s="67"/>
      <c r="E63" s="68" t="str">
        <f t="shared" si="3"/>
        <v/>
      </c>
      <c r="F63" s="69"/>
    </row>
    <row r="64" spans="2:6" ht="16.5" customHeight="1" x14ac:dyDescent="0.2">
      <c r="B64" s="62" t="s">
        <v>113</v>
      </c>
      <c r="C64" s="63"/>
      <c r="D64" s="63"/>
      <c r="E64" s="64" t="str">
        <f t="shared" si="3"/>
        <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0</v>
      </c>
      <c r="D69" s="85">
        <f>SUM(D62:D68)</f>
        <v>0</v>
      </c>
      <c r="E69" s="86">
        <f>C69-D69</f>
        <v>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c r="D72" s="63"/>
      <c r="E72" s="64" t="str">
        <f t="shared" ref="E72:E79" si="4">IF(AND(C72="",D72=""),"",N(C72)-N(D72))</f>
        <v/>
      </c>
      <c r="F72" s="65"/>
    </row>
    <row r="73" spans="2:6" ht="16.5" customHeight="1" x14ac:dyDescent="0.2">
      <c r="B73" s="66" t="s">
        <v>118</v>
      </c>
      <c r="C73" s="67"/>
      <c r="D73" s="67"/>
      <c r="E73" s="68" t="str">
        <f t="shared" si="4"/>
        <v/>
      </c>
      <c r="F73" s="69"/>
    </row>
    <row r="74" spans="2:6" ht="16.5" customHeight="1" x14ac:dyDescent="0.2">
      <c r="B74" s="62" t="s">
        <v>119</v>
      </c>
      <c r="C74" s="63"/>
      <c r="D74" s="63"/>
      <c r="E74" s="64" t="str">
        <f t="shared" si="4"/>
        <v/>
      </c>
      <c r="F74" s="65"/>
    </row>
    <row r="75" spans="2:6" ht="16.5" customHeight="1" x14ac:dyDescent="0.2">
      <c r="B75" s="66" t="s">
        <v>120</v>
      </c>
      <c r="C75" s="67"/>
      <c r="D75" s="67"/>
      <c r="E75" s="68" t="str">
        <f t="shared" si="4"/>
        <v/>
      </c>
      <c r="F75" s="69"/>
    </row>
    <row r="76" spans="2:6" ht="16.5" customHeight="1" x14ac:dyDescent="0.2">
      <c r="B76" s="62" t="s">
        <v>121</v>
      </c>
      <c r="C76" s="63"/>
      <c r="D76" s="63"/>
      <c r="E76" s="64" t="str">
        <f t="shared" si="4"/>
        <v/>
      </c>
      <c r="F76" s="65"/>
    </row>
    <row r="77" spans="2:6" ht="16.5" customHeight="1" x14ac:dyDescent="0.2">
      <c r="B77" s="66" t="s">
        <v>122</v>
      </c>
      <c r="C77" s="67"/>
      <c r="D77" s="67"/>
      <c r="E77" s="68" t="str">
        <f t="shared" si="4"/>
        <v/>
      </c>
      <c r="F77" s="69"/>
    </row>
    <row r="78" spans="2:6" ht="16.5" customHeight="1" x14ac:dyDescent="0.2">
      <c r="B78" s="62" t="s">
        <v>123</v>
      </c>
      <c r="C78" s="63"/>
      <c r="D78" s="63"/>
      <c r="E78" s="64" t="str">
        <f t="shared" si="4"/>
        <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0</v>
      </c>
      <c r="D82" s="89">
        <f>SUM(D72:D81)</f>
        <v>0</v>
      </c>
      <c r="E82" s="90">
        <f>C82-D82</f>
        <v>0</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c r="D85" s="63"/>
      <c r="E85" s="64" t="str">
        <f>IF(AND(C85="",D85=""),"",N(C85)-N(D85))</f>
        <v/>
      </c>
      <c r="F85" s="65"/>
    </row>
    <row r="86" spans="2:6" ht="16.5" customHeight="1" x14ac:dyDescent="0.2">
      <c r="B86" s="66" t="s">
        <v>127</v>
      </c>
      <c r="C86" s="67"/>
      <c r="D86" s="67"/>
      <c r="E86" s="68" t="str">
        <f>IF(AND(C86="",D86=""),"",N(C86)-N(D86))</f>
        <v/>
      </c>
      <c r="F86" s="69"/>
    </row>
    <row r="87" spans="2:6" ht="16.5" customHeight="1" x14ac:dyDescent="0.2">
      <c r="B87" s="62" t="s">
        <v>128</v>
      </c>
      <c r="C87" s="63"/>
      <c r="D87" s="63"/>
      <c r="E87" s="64"/>
      <c r="F87" s="65"/>
    </row>
    <row r="88" spans="2:6" ht="16.5" customHeight="1" x14ac:dyDescent="0.2">
      <c r="B88" s="66" t="s">
        <v>129</v>
      </c>
      <c r="C88" s="67"/>
      <c r="D88" s="67"/>
      <c r="E88" s="68" t="str">
        <f t="shared" ref="E88:E95" si="5">IF(AND(C88="",D88=""),"",N(C88)-N(D88))</f>
        <v/>
      </c>
      <c r="F88" s="69"/>
    </row>
    <row r="89" spans="2:6" ht="16.5" customHeight="1" x14ac:dyDescent="0.2">
      <c r="B89" s="62" t="s">
        <v>130</v>
      </c>
      <c r="C89" s="63"/>
      <c r="D89" s="63"/>
      <c r="E89" s="64" t="str">
        <f t="shared" si="5"/>
        <v/>
      </c>
      <c r="F89" s="65"/>
    </row>
    <row r="90" spans="2:6" ht="16.5" customHeight="1" x14ac:dyDescent="0.2">
      <c r="B90" s="66" t="s">
        <v>131</v>
      </c>
      <c r="C90" s="67"/>
      <c r="D90" s="67"/>
      <c r="E90" s="68" t="str">
        <f t="shared" si="5"/>
        <v/>
      </c>
      <c r="F90" s="69"/>
    </row>
    <row r="91" spans="2:6" ht="16.5" customHeight="1" x14ac:dyDescent="0.2">
      <c r="B91" s="62" t="s">
        <v>132</v>
      </c>
      <c r="C91" s="63"/>
      <c r="D91" s="63"/>
      <c r="E91" s="64" t="str">
        <f t="shared" si="5"/>
        <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0</v>
      </c>
      <c r="D96" s="93">
        <f>SUM(D85:D95)</f>
        <v>0</v>
      </c>
      <c r="E96" s="94">
        <f>C96-D96</f>
        <v>0</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c r="D99" s="63"/>
      <c r="E99" s="64" t="str">
        <f t="shared" ref="E99:E106" si="6">IF(AND(C99="",D99=""),"",N(C99)-N(D99))</f>
        <v/>
      </c>
      <c r="F99" s="65"/>
    </row>
    <row r="100" spans="2:6" ht="16.5" customHeight="1" x14ac:dyDescent="0.2">
      <c r="B100" s="66" t="s">
        <v>137</v>
      </c>
      <c r="C100" s="67"/>
      <c r="D100" s="67"/>
      <c r="E100" s="68" t="str">
        <f t="shared" si="6"/>
        <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0</v>
      </c>
      <c r="D107" s="97">
        <f>SUM(D99:D106)</f>
        <v>0</v>
      </c>
      <c r="E107" s="98">
        <f>C107-D107</f>
        <v>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c r="D110" s="63"/>
      <c r="E110" s="64" t="str">
        <f t="shared" ref="E110:E117" si="7">IF(AND(C110="",D110=""),"",N(C110)-N(D110))</f>
        <v/>
      </c>
      <c r="F110" s="65"/>
    </row>
    <row r="111" spans="2:6" ht="16.5" customHeight="1" x14ac:dyDescent="0.2">
      <c r="B111" s="66" t="s">
        <v>144</v>
      </c>
      <c r="C111" s="67"/>
      <c r="D111" s="67"/>
      <c r="E111" s="68" t="str">
        <f t="shared" si="7"/>
        <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c r="D114" s="63"/>
      <c r="E114" s="64" t="str">
        <f t="shared" si="7"/>
        <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0</v>
      </c>
      <c r="D118" s="101">
        <f>SUM(D110:D117)</f>
        <v>0</v>
      </c>
      <c r="E118" s="102">
        <f>C118-D118</f>
        <v>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c r="D121" s="63"/>
      <c r="E121" s="64" t="str">
        <f t="shared" ref="E121:E130" si="8">IF(AND(C121="",D121=""),"",N(C121)-N(D121))</f>
        <v/>
      </c>
      <c r="F121" s="65"/>
    </row>
    <row r="122" spans="2:6" ht="16.5" customHeight="1" x14ac:dyDescent="0.2">
      <c r="B122" s="66" t="s">
        <v>151</v>
      </c>
      <c r="C122" s="67"/>
      <c r="D122" s="67"/>
      <c r="E122" s="68" t="str">
        <f t="shared" si="8"/>
        <v/>
      </c>
      <c r="F122" s="69"/>
    </row>
    <row r="123" spans="2:6" ht="16.5" customHeight="1" x14ac:dyDescent="0.2">
      <c r="B123" s="62" t="s">
        <v>152</v>
      </c>
      <c r="C123" s="63"/>
      <c r="D123" s="63"/>
      <c r="E123" s="64" t="str">
        <f t="shared" si="8"/>
        <v/>
      </c>
      <c r="F123" s="65"/>
    </row>
    <row r="124" spans="2:6" ht="16.5" customHeight="1" x14ac:dyDescent="0.2">
      <c r="B124" s="66" t="s">
        <v>153</v>
      </c>
      <c r="C124" s="67"/>
      <c r="D124" s="67"/>
      <c r="E124" s="68" t="str">
        <f t="shared" si="8"/>
        <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0</v>
      </c>
      <c r="D131" s="105">
        <f>SUM(D121:D130)</f>
        <v>0</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11" priority="4" operator="greaterThanOrEqual">
      <formula>0</formula>
    </cfRule>
    <cfRule type="cellIs" dxfId="10" priority="5" operator="lessThan">
      <formula>0</formula>
    </cfRule>
  </conditionalFormatting>
  <conditionalFormatting sqref="E23:E143">
    <cfRule type="cellIs" dxfId="9" priority="2" operator="greaterThanOrEqual">
      <formula>0</formula>
    </cfRule>
    <cfRule type="cellIs" dxfId="8"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CB8AE"/>
    <pageSetUpPr fitToPage="1"/>
  </sheetPr>
  <dimension ref="A1:AA650"/>
  <sheetViews>
    <sheetView showGridLines="0" topLeftCell="E1" zoomScale="110" zoomScaleNormal="110" workbookViewId="0">
      <selection activeCell="Z25" sqref="Z25"/>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0</v>
      </c>
      <c r="V2" s="39"/>
      <c r="W2" s="39"/>
      <c r="X2" s="39"/>
      <c r="Y2" s="39"/>
      <c r="Z2" s="39"/>
      <c r="AA2" s="39"/>
    </row>
    <row r="3" spans="1:27" ht="15.75" customHeight="1" x14ac:dyDescent="0.2">
      <c r="A3" s="39"/>
      <c r="B3" s="161" t="s">
        <v>173</v>
      </c>
      <c r="C3" s="113"/>
      <c r="D3" s="113"/>
      <c r="E3" s="113"/>
      <c r="F3" s="113"/>
      <c r="G3" s="39"/>
      <c r="H3" s="39"/>
      <c r="I3" s="39"/>
      <c r="J3" s="39"/>
      <c r="K3" s="39"/>
      <c r="L3" s="39"/>
      <c r="M3" s="39"/>
      <c r="N3" s="39"/>
      <c r="O3" s="39"/>
      <c r="P3" s="39"/>
      <c r="Q3" s="39"/>
      <c r="R3" s="39"/>
      <c r="S3" s="39"/>
      <c r="T3" s="39" t="s">
        <v>28</v>
      </c>
      <c r="U3" s="41">
        <f>D59</f>
        <v>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0</v>
      </c>
      <c r="V5" s="42"/>
      <c r="W5" s="42"/>
      <c r="X5" s="42"/>
      <c r="Y5" s="42"/>
      <c r="Z5" s="42"/>
      <c r="AA5" s="42"/>
    </row>
    <row r="6" spans="1:27" ht="15" customHeight="1" x14ac:dyDescent="0.2">
      <c r="B6" s="12"/>
      <c r="C6" s="12"/>
      <c r="D6" s="12"/>
      <c r="E6" s="12"/>
      <c r="F6" s="12"/>
      <c r="T6" s="12" t="s">
        <v>31</v>
      </c>
      <c r="U6" s="44">
        <f>D96</f>
        <v>0</v>
      </c>
    </row>
    <row r="7" spans="1:27" ht="21.75" customHeight="1" x14ac:dyDescent="0.2">
      <c r="B7" s="169" t="s">
        <v>72</v>
      </c>
      <c r="C7" s="45" t="s">
        <v>73</v>
      </c>
      <c r="D7" s="46" t="s">
        <v>74</v>
      </c>
      <c r="E7" s="47" t="s">
        <v>75</v>
      </c>
      <c r="F7" s="48" t="s">
        <v>76</v>
      </c>
      <c r="T7" s="12" t="s">
        <v>32</v>
      </c>
      <c r="U7" s="44">
        <f>D107</f>
        <v>0</v>
      </c>
    </row>
    <row r="8" spans="1:27" ht="22.5" customHeight="1" x14ac:dyDescent="0.2">
      <c r="B8" s="113"/>
      <c r="C8" s="19">
        <f>D12</f>
        <v>0</v>
      </c>
      <c r="D8" s="20">
        <f>D13</f>
        <v>0</v>
      </c>
      <c r="E8" s="21">
        <f>D14</f>
        <v>0</v>
      </c>
      <c r="F8" s="22">
        <f>D16</f>
        <v>0</v>
      </c>
      <c r="T8" s="12" t="s">
        <v>34</v>
      </c>
      <c r="U8" s="44">
        <f>D118</f>
        <v>0</v>
      </c>
    </row>
    <row r="9" spans="1:27" ht="16.5" customHeight="1" x14ac:dyDescent="0.2">
      <c r="B9" s="12"/>
      <c r="C9" s="12"/>
      <c r="D9" s="12"/>
      <c r="E9" s="12"/>
      <c r="F9" s="12"/>
      <c r="T9" s="12" t="s">
        <v>35</v>
      </c>
      <c r="U9" s="44">
        <f>D131</f>
        <v>0</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0</v>
      </c>
      <c r="D12" s="52">
        <f>D33</f>
        <v>0</v>
      </c>
      <c r="E12" s="52">
        <f>D12-C12</f>
        <v>0</v>
      </c>
      <c r="F12" s="12"/>
    </row>
    <row r="13" spans="1:27" ht="18" customHeight="1" x14ac:dyDescent="0.2">
      <c r="B13" s="53" t="s">
        <v>49</v>
      </c>
      <c r="C13" s="54">
        <f>C47+C59+C69+C82+C96+C107+C118</f>
        <v>0</v>
      </c>
      <c r="D13" s="54">
        <f>D47+D59+D69+D82+D96+D107+D118</f>
        <v>0</v>
      </c>
      <c r="E13" s="54">
        <f>C13-D13</f>
        <v>0</v>
      </c>
      <c r="F13" s="12"/>
    </row>
    <row r="14" spans="1:27" ht="18" customHeight="1" x14ac:dyDescent="0.2">
      <c r="B14" s="51" t="s">
        <v>78</v>
      </c>
      <c r="C14" s="52">
        <f>C131</f>
        <v>0</v>
      </c>
      <c r="D14" s="52">
        <f>D131</f>
        <v>0</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0</v>
      </c>
      <c r="D16" s="56">
        <f>D12-D13-D14-D15</f>
        <v>0</v>
      </c>
      <c r="E16" s="56">
        <f>D16-C16</f>
        <v>0</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c r="D24" s="63"/>
      <c r="E24" s="64" t="str">
        <f t="shared" ref="E24:E32" si="0">IF(AND(C24="",D24=""),"",N(D24)-N(C24))</f>
        <v/>
      </c>
      <c r="F24" s="65"/>
    </row>
    <row r="25" spans="2:27" ht="16.5" customHeight="1" x14ac:dyDescent="0.2">
      <c r="B25" s="66" t="s">
        <v>85</v>
      </c>
      <c r="C25" s="67"/>
      <c r="D25" s="67"/>
      <c r="E25" s="68" t="str">
        <f t="shared" si="0"/>
        <v/>
      </c>
      <c r="F25" s="69"/>
    </row>
    <row r="26" spans="2:27" ht="16.5" customHeight="1" x14ac:dyDescent="0.2">
      <c r="B26" s="62" t="s">
        <v>86</v>
      </c>
      <c r="C26" s="63"/>
      <c r="D26" s="63"/>
      <c r="E26" s="64" t="str">
        <f t="shared" si="0"/>
        <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0</v>
      </c>
      <c r="D33" s="73">
        <f>SUM(D24:D32)</f>
        <v>0</v>
      </c>
      <c r="E33" s="74">
        <f>D33-C33</f>
        <v>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c r="D36" s="63"/>
      <c r="E36" s="64" t="str">
        <f t="shared" ref="E36:E46" si="1">IF(AND(C36="",D36=""),"",N(C36)-N(D36))</f>
        <v/>
      </c>
      <c r="F36" s="65"/>
    </row>
    <row r="37" spans="2:6" ht="16.5" customHeight="1" x14ac:dyDescent="0.2">
      <c r="B37" s="66" t="s">
        <v>94</v>
      </c>
      <c r="C37" s="67"/>
      <c r="D37" s="67"/>
      <c r="E37" s="68" t="str">
        <f t="shared" si="1"/>
        <v/>
      </c>
      <c r="F37" s="69"/>
    </row>
    <row r="38" spans="2:6" ht="16.5" customHeight="1" x14ac:dyDescent="0.2">
      <c r="B38" s="62" t="s">
        <v>95</v>
      </c>
      <c r="C38" s="63"/>
      <c r="D38" s="63"/>
      <c r="E38" s="64" t="str">
        <f t="shared" si="1"/>
        <v/>
      </c>
      <c r="F38" s="65"/>
    </row>
    <row r="39" spans="2:6" ht="16.5" customHeight="1" x14ac:dyDescent="0.2">
      <c r="B39" s="66" t="s">
        <v>96</v>
      </c>
      <c r="C39" s="67"/>
      <c r="D39" s="67"/>
      <c r="E39" s="68" t="str">
        <f t="shared" si="1"/>
        <v/>
      </c>
      <c r="F39" s="69"/>
    </row>
    <row r="40" spans="2:6" ht="16.5" customHeight="1" x14ac:dyDescent="0.2">
      <c r="B40" s="62" t="s">
        <v>97</v>
      </c>
      <c r="C40" s="63"/>
      <c r="D40" s="63"/>
      <c r="E40" s="64" t="str">
        <f t="shared" si="1"/>
        <v/>
      </c>
      <c r="F40" s="65"/>
    </row>
    <row r="41" spans="2:6" ht="16.5" customHeight="1" x14ac:dyDescent="0.2">
      <c r="B41" s="66" t="s">
        <v>98</v>
      </c>
      <c r="C41" s="67"/>
      <c r="D41" s="67"/>
      <c r="E41" s="68" t="str">
        <f t="shared" si="1"/>
        <v/>
      </c>
      <c r="F41" s="69"/>
    </row>
    <row r="42" spans="2:6" ht="16.5" customHeight="1" x14ac:dyDescent="0.2">
      <c r="B42" s="62" t="s">
        <v>99</v>
      </c>
      <c r="C42" s="63"/>
      <c r="D42" s="63"/>
      <c r="E42" s="64" t="str">
        <f t="shared" si="1"/>
        <v/>
      </c>
      <c r="F42" s="65"/>
    </row>
    <row r="43" spans="2:6" ht="16.5" customHeight="1" x14ac:dyDescent="0.2">
      <c r="B43" s="66" t="s">
        <v>100</v>
      </c>
      <c r="C43" s="67"/>
      <c r="D43" s="67"/>
      <c r="E43" s="68" t="str">
        <f t="shared" si="1"/>
        <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0</v>
      </c>
      <c r="D47" s="77">
        <f>SUM(D36:D46)</f>
        <v>0</v>
      </c>
      <c r="E47" s="78">
        <f>C47-D47</f>
        <v>0</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c r="D50" s="63"/>
      <c r="E50" s="64" t="str">
        <f t="shared" ref="E50:E58" si="2">IF(AND(C50="",D50=""),"",N(C50)-N(D50))</f>
        <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c r="D53" s="67"/>
      <c r="E53" s="68" t="str">
        <f t="shared" si="2"/>
        <v/>
      </c>
      <c r="F53" s="69"/>
    </row>
    <row r="54" spans="2:6" ht="16.5" customHeight="1" x14ac:dyDescent="0.2">
      <c r="B54" s="62" t="s">
        <v>107</v>
      </c>
      <c r="C54" s="63"/>
      <c r="D54" s="63"/>
      <c r="E54" s="64" t="str">
        <f t="shared" si="2"/>
        <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0</v>
      </c>
      <c r="D59" s="81">
        <f>SUM(D50:D58)</f>
        <v>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c r="D62" s="63"/>
      <c r="E62" s="64" t="str">
        <f t="shared" ref="E62:E68" si="3">IF(AND(C62="",D62=""),"",N(C62)-N(D62))</f>
        <v/>
      </c>
      <c r="F62" s="65"/>
    </row>
    <row r="63" spans="2:6" ht="16.5" customHeight="1" x14ac:dyDescent="0.2">
      <c r="B63" s="66" t="s">
        <v>112</v>
      </c>
      <c r="C63" s="67"/>
      <c r="D63" s="67"/>
      <c r="E63" s="68" t="str">
        <f t="shared" si="3"/>
        <v/>
      </c>
      <c r="F63" s="69"/>
    </row>
    <row r="64" spans="2:6" ht="16.5" customHeight="1" x14ac:dyDescent="0.2">
      <c r="B64" s="62" t="s">
        <v>113</v>
      </c>
      <c r="C64" s="63"/>
      <c r="D64" s="63"/>
      <c r="E64" s="64" t="str">
        <f t="shared" si="3"/>
        <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0</v>
      </c>
      <c r="D69" s="85">
        <f>SUM(D62:D68)</f>
        <v>0</v>
      </c>
      <c r="E69" s="86">
        <f>C69-D69</f>
        <v>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c r="D72" s="63"/>
      <c r="E72" s="64" t="str">
        <f t="shared" ref="E72:E79" si="4">IF(AND(C72="",D72=""),"",N(C72)-N(D72))</f>
        <v/>
      </c>
      <c r="F72" s="65"/>
    </row>
    <row r="73" spans="2:6" ht="16.5" customHeight="1" x14ac:dyDescent="0.2">
      <c r="B73" s="66" t="s">
        <v>118</v>
      </c>
      <c r="C73" s="67"/>
      <c r="D73" s="67"/>
      <c r="E73" s="68" t="str">
        <f t="shared" si="4"/>
        <v/>
      </c>
      <c r="F73" s="69"/>
    </row>
    <row r="74" spans="2:6" ht="16.5" customHeight="1" x14ac:dyDescent="0.2">
      <c r="B74" s="62" t="s">
        <v>119</v>
      </c>
      <c r="C74" s="63"/>
      <c r="D74" s="63"/>
      <c r="E74" s="64" t="str">
        <f t="shared" si="4"/>
        <v/>
      </c>
      <c r="F74" s="65"/>
    </row>
    <row r="75" spans="2:6" ht="16.5" customHeight="1" x14ac:dyDescent="0.2">
      <c r="B75" s="66" t="s">
        <v>120</v>
      </c>
      <c r="C75" s="67"/>
      <c r="D75" s="67"/>
      <c r="E75" s="68" t="str">
        <f t="shared" si="4"/>
        <v/>
      </c>
      <c r="F75" s="69"/>
    </row>
    <row r="76" spans="2:6" ht="16.5" customHeight="1" x14ac:dyDescent="0.2">
      <c r="B76" s="62" t="s">
        <v>121</v>
      </c>
      <c r="C76" s="63"/>
      <c r="D76" s="63"/>
      <c r="E76" s="64" t="str">
        <f t="shared" si="4"/>
        <v/>
      </c>
      <c r="F76" s="65"/>
    </row>
    <row r="77" spans="2:6" ht="16.5" customHeight="1" x14ac:dyDescent="0.2">
      <c r="B77" s="66" t="s">
        <v>122</v>
      </c>
      <c r="C77" s="67"/>
      <c r="D77" s="67"/>
      <c r="E77" s="68" t="str">
        <f t="shared" si="4"/>
        <v/>
      </c>
      <c r="F77" s="69"/>
    </row>
    <row r="78" spans="2:6" ht="16.5" customHeight="1" x14ac:dyDescent="0.2">
      <c r="B78" s="62" t="s">
        <v>123</v>
      </c>
      <c r="C78" s="63"/>
      <c r="D78" s="63"/>
      <c r="E78" s="64" t="str">
        <f t="shared" si="4"/>
        <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0</v>
      </c>
      <c r="D82" s="89">
        <f>SUM(D72:D81)</f>
        <v>0</v>
      </c>
      <c r="E82" s="90">
        <f>C82-D82</f>
        <v>0</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c r="D85" s="63"/>
      <c r="E85" s="64" t="str">
        <f>IF(AND(C85="",D85=""),"",N(C85)-N(D85))</f>
        <v/>
      </c>
      <c r="F85" s="65"/>
    </row>
    <row r="86" spans="2:6" ht="16.5" customHeight="1" x14ac:dyDescent="0.2">
      <c r="B86" s="66" t="s">
        <v>127</v>
      </c>
      <c r="C86" s="67"/>
      <c r="D86" s="67"/>
      <c r="E86" s="68" t="str">
        <f>IF(AND(C86="",D86=""),"",N(C86)-N(D86))</f>
        <v/>
      </c>
      <c r="F86" s="69"/>
    </row>
    <row r="87" spans="2:6" ht="16.5" customHeight="1" x14ac:dyDescent="0.2">
      <c r="B87" s="62" t="s">
        <v>128</v>
      </c>
      <c r="C87" s="63"/>
      <c r="D87" s="63"/>
      <c r="E87" s="64"/>
      <c r="F87" s="65"/>
    </row>
    <row r="88" spans="2:6" ht="16.5" customHeight="1" x14ac:dyDescent="0.2">
      <c r="B88" s="66" t="s">
        <v>129</v>
      </c>
      <c r="C88" s="67"/>
      <c r="D88" s="67"/>
      <c r="E88" s="68" t="str">
        <f t="shared" ref="E88:E95" si="5">IF(AND(C88="",D88=""),"",N(C88)-N(D88))</f>
        <v/>
      </c>
      <c r="F88" s="69"/>
    </row>
    <row r="89" spans="2:6" ht="16.5" customHeight="1" x14ac:dyDescent="0.2">
      <c r="B89" s="62" t="s">
        <v>130</v>
      </c>
      <c r="C89" s="63"/>
      <c r="D89" s="63"/>
      <c r="E89" s="64" t="str">
        <f t="shared" si="5"/>
        <v/>
      </c>
      <c r="F89" s="65"/>
    </row>
    <row r="90" spans="2:6" ht="16.5" customHeight="1" x14ac:dyDescent="0.2">
      <c r="B90" s="66" t="s">
        <v>131</v>
      </c>
      <c r="C90" s="67"/>
      <c r="D90" s="67"/>
      <c r="E90" s="68" t="str">
        <f t="shared" si="5"/>
        <v/>
      </c>
      <c r="F90" s="69"/>
    </row>
    <row r="91" spans="2:6" ht="16.5" customHeight="1" x14ac:dyDescent="0.2">
      <c r="B91" s="62" t="s">
        <v>132</v>
      </c>
      <c r="C91" s="63"/>
      <c r="D91" s="63"/>
      <c r="E91" s="64" t="str">
        <f t="shared" si="5"/>
        <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0</v>
      </c>
      <c r="D96" s="93">
        <f>SUM(D85:D95)</f>
        <v>0</v>
      </c>
      <c r="E96" s="94">
        <f>C96-D96</f>
        <v>0</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c r="D99" s="63"/>
      <c r="E99" s="64" t="str">
        <f t="shared" ref="E99:E106" si="6">IF(AND(C99="",D99=""),"",N(C99)-N(D99))</f>
        <v/>
      </c>
      <c r="F99" s="65"/>
    </row>
    <row r="100" spans="2:6" ht="16.5" customHeight="1" x14ac:dyDescent="0.2">
      <c r="B100" s="66" t="s">
        <v>137</v>
      </c>
      <c r="C100" s="67"/>
      <c r="D100" s="67"/>
      <c r="E100" s="68" t="str">
        <f t="shared" si="6"/>
        <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0</v>
      </c>
      <c r="D107" s="97">
        <f>SUM(D99:D106)</f>
        <v>0</v>
      </c>
      <c r="E107" s="98">
        <f>C107-D107</f>
        <v>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c r="D110" s="63"/>
      <c r="E110" s="64" t="str">
        <f t="shared" ref="E110:E117" si="7">IF(AND(C110="",D110=""),"",N(C110)-N(D110))</f>
        <v/>
      </c>
      <c r="F110" s="65"/>
    </row>
    <row r="111" spans="2:6" ht="16.5" customHeight="1" x14ac:dyDescent="0.2">
      <c r="B111" s="66" t="s">
        <v>144</v>
      </c>
      <c r="C111" s="67"/>
      <c r="D111" s="67"/>
      <c r="E111" s="68" t="str">
        <f t="shared" si="7"/>
        <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c r="D114" s="63"/>
      <c r="E114" s="64" t="str">
        <f t="shared" si="7"/>
        <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0</v>
      </c>
      <c r="D118" s="101">
        <f>SUM(D110:D117)</f>
        <v>0</v>
      </c>
      <c r="E118" s="102">
        <f>C118-D118</f>
        <v>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c r="D121" s="63"/>
      <c r="E121" s="64" t="str">
        <f t="shared" ref="E121:E130" si="8">IF(AND(C121="",D121=""),"",N(C121)-N(D121))</f>
        <v/>
      </c>
      <c r="F121" s="65"/>
    </row>
    <row r="122" spans="2:6" ht="16.5" customHeight="1" x14ac:dyDescent="0.2">
      <c r="B122" s="66" t="s">
        <v>151</v>
      </c>
      <c r="C122" s="67"/>
      <c r="D122" s="67"/>
      <c r="E122" s="68" t="str">
        <f t="shared" si="8"/>
        <v/>
      </c>
      <c r="F122" s="69"/>
    </row>
    <row r="123" spans="2:6" ht="16.5" customHeight="1" x14ac:dyDescent="0.2">
      <c r="B123" s="62" t="s">
        <v>152</v>
      </c>
      <c r="C123" s="63"/>
      <c r="D123" s="63"/>
      <c r="E123" s="64" t="str">
        <f t="shared" si="8"/>
        <v/>
      </c>
      <c r="F123" s="65"/>
    </row>
    <row r="124" spans="2:6" ht="16.5" customHeight="1" x14ac:dyDescent="0.2">
      <c r="B124" s="66" t="s">
        <v>153</v>
      </c>
      <c r="C124" s="67"/>
      <c r="D124" s="67"/>
      <c r="E124" s="68" t="str">
        <f t="shared" si="8"/>
        <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0</v>
      </c>
      <c r="D131" s="105">
        <f>SUM(D121:D130)</f>
        <v>0</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7" priority="4" operator="greaterThanOrEqual">
      <formula>0</formula>
    </cfRule>
    <cfRule type="cellIs" dxfId="6" priority="5" operator="lessThan">
      <formula>0</formula>
    </cfRule>
  </conditionalFormatting>
  <conditionalFormatting sqref="E23:E143">
    <cfRule type="cellIs" dxfId="5" priority="2" operator="greaterThanOrEqual">
      <formula>0</formula>
    </cfRule>
    <cfRule type="cellIs" dxfId="4"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CB8AE"/>
    <pageSetUpPr fitToPage="1"/>
  </sheetPr>
  <dimension ref="A1:AA650"/>
  <sheetViews>
    <sheetView showGridLines="0" topLeftCell="F1" zoomScale="110" zoomScaleNormal="110" workbookViewId="0">
      <selection activeCell="AA24" sqref="AA24:AA25"/>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0</v>
      </c>
      <c r="V2" s="39"/>
      <c r="W2" s="39"/>
      <c r="X2" s="39"/>
      <c r="Y2" s="39"/>
      <c r="Z2" s="39"/>
      <c r="AA2" s="39"/>
    </row>
    <row r="3" spans="1:27" ht="15.75" customHeight="1" x14ac:dyDescent="0.2">
      <c r="A3" s="39"/>
      <c r="B3" s="161" t="s">
        <v>174</v>
      </c>
      <c r="C3" s="113"/>
      <c r="D3" s="113"/>
      <c r="E3" s="113"/>
      <c r="F3" s="113"/>
      <c r="G3" s="39"/>
      <c r="H3" s="39"/>
      <c r="I3" s="39"/>
      <c r="J3" s="39"/>
      <c r="K3" s="39"/>
      <c r="L3" s="39"/>
      <c r="M3" s="39"/>
      <c r="N3" s="39"/>
      <c r="O3" s="39"/>
      <c r="P3" s="39"/>
      <c r="Q3" s="39"/>
      <c r="R3" s="39"/>
      <c r="S3" s="39"/>
      <c r="T3" s="39" t="s">
        <v>28</v>
      </c>
      <c r="U3" s="41">
        <f>D59</f>
        <v>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0</v>
      </c>
      <c r="V5" s="42"/>
      <c r="W5" s="42"/>
      <c r="X5" s="42"/>
      <c r="Y5" s="42"/>
      <c r="Z5" s="42"/>
      <c r="AA5" s="42"/>
    </row>
    <row r="6" spans="1:27" ht="15" customHeight="1" x14ac:dyDescent="0.2">
      <c r="B6" s="12"/>
      <c r="C6" s="12"/>
      <c r="D6" s="12"/>
      <c r="E6" s="12"/>
      <c r="F6" s="12"/>
      <c r="T6" s="12" t="s">
        <v>31</v>
      </c>
      <c r="U6" s="44">
        <f>D96</f>
        <v>0</v>
      </c>
    </row>
    <row r="7" spans="1:27" ht="21.75" customHeight="1" x14ac:dyDescent="0.2">
      <c r="B7" s="169" t="s">
        <v>72</v>
      </c>
      <c r="C7" s="45" t="s">
        <v>73</v>
      </c>
      <c r="D7" s="46" t="s">
        <v>74</v>
      </c>
      <c r="E7" s="47" t="s">
        <v>75</v>
      </c>
      <c r="F7" s="48" t="s">
        <v>76</v>
      </c>
      <c r="T7" s="12" t="s">
        <v>32</v>
      </c>
      <c r="U7" s="44">
        <f>D107</f>
        <v>0</v>
      </c>
    </row>
    <row r="8" spans="1:27" ht="22.5" customHeight="1" x14ac:dyDescent="0.2">
      <c r="B8" s="113"/>
      <c r="C8" s="19">
        <f>D12</f>
        <v>0</v>
      </c>
      <c r="D8" s="20">
        <f>D13</f>
        <v>0</v>
      </c>
      <c r="E8" s="21">
        <f>D14</f>
        <v>0</v>
      </c>
      <c r="F8" s="22">
        <f>D16</f>
        <v>0</v>
      </c>
      <c r="T8" s="12" t="s">
        <v>34</v>
      </c>
      <c r="U8" s="44">
        <f>D118</f>
        <v>0</v>
      </c>
    </row>
    <row r="9" spans="1:27" ht="16.5" customHeight="1" x14ac:dyDescent="0.2">
      <c r="B9" s="12"/>
      <c r="C9" s="12"/>
      <c r="D9" s="12"/>
      <c r="E9" s="12"/>
      <c r="F9" s="12"/>
      <c r="T9" s="12" t="s">
        <v>35</v>
      </c>
      <c r="U9" s="44">
        <f>D131</f>
        <v>0</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0</v>
      </c>
      <c r="D12" s="52">
        <f>D33</f>
        <v>0</v>
      </c>
      <c r="E12" s="52">
        <f>D12-C12</f>
        <v>0</v>
      </c>
      <c r="F12" s="12"/>
    </row>
    <row r="13" spans="1:27" ht="18" customHeight="1" x14ac:dyDescent="0.2">
      <c r="B13" s="53" t="s">
        <v>49</v>
      </c>
      <c r="C13" s="54">
        <f>C47+C59+C69+C82+C96+C107+C118</f>
        <v>0</v>
      </c>
      <c r="D13" s="54">
        <f>D47+D59+D69+D82+D96+D107+D118</f>
        <v>0</v>
      </c>
      <c r="E13" s="54">
        <f>C13-D13</f>
        <v>0</v>
      </c>
      <c r="F13" s="12"/>
    </row>
    <row r="14" spans="1:27" ht="18" customHeight="1" x14ac:dyDescent="0.2">
      <c r="B14" s="51" t="s">
        <v>78</v>
      </c>
      <c r="C14" s="52">
        <f>C131</f>
        <v>0</v>
      </c>
      <c r="D14" s="52">
        <f>D131</f>
        <v>0</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0</v>
      </c>
      <c r="D16" s="56">
        <f>D12-D13-D14-D15</f>
        <v>0</v>
      </c>
      <c r="E16" s="56">
        <f>D16-C16</f>
        <v>0</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c r="D24" s="63"/>
      <c r="E24" s="64" t="str">
        <f t="shared" ref="E24:E32" si="0">IF(AND(C24="",D24=""),"",N(D24)-N(C24))</f>
        <v/>
      </c>
      <c r="F24" s="65"/>
    </row>
    <row r="25" spans="2:27" ht="16.5" customHeight="1" x14ac:dyDescent="0.2">
      <c r="B25" s="66" t="s">
        <v>85</v>
      </c>
      <c r="C25" s="67"/>
      <c r="D25" s="67"/>
      <c r="E25" s="68" t="str">
        <f t="shared" si="0"/>
        <v/>
      </c>
      <c r="F25" s="69"/>
    </row>
    <row r="26" spans="2:27" ht="16.5" customHeight="1" x14ac:dyDescent="0.2">
      <c r="B26" s="62" t="s">
        <v>86</v>
      </c>
      <c r="C26" s="63"/>
      <c r="D26" s="63"/>
      <c r="E26" s="64" t="str">
        <f t="shared" si="0"/>
        <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0</v>
      </c>
      <c r="D33" s="73">
        <f>SUM(D24:D32)</f>
        <v>0</v>
      </c>
      <c r="E33" s="74">
        <f>D33-C33</f>
        <v>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c r="D36" s="63"/>
      <c r="E36" s="64" t="str">
        <f t="shared" ref="E36:E46" si="1">IF(AND(C36="",D36=""),"",N(C36)-N(D36))</f>
        <v/>
      </c>
      <c r="F36" s="65"/>
    </row>
    <row r="37" spans="2:6" ht="16.5" customHeight="1" x14ac:dyDescent="0.2">
      <c r="B37" s="66" t="s">
        <v>94</v>
      </c>
      <c r="C37" s="67"/>
      <c r="D37" s="67"/>
      <c r="E37" s="68" t="str">
        <f t="shared" si="1"/>
        <v/>
      </c>
      <c r="F37" s="69"/>
    </row>
    <row r="38" spans="2:6" ht="16.5" customHeight="1" x14ac:dyDescent="0.2">
      <c r="B38" s="62" t="s">
        <v>95</v>
      </c>
      <c r="C38" s="63"/>
      <c r="D38" s="63"/>
      <c r="E38" s="64" t="str">
        <f t="shared" si="1"/>
        <v/>
      </c>
      <c r="F38" s="65"/>
    </row>
    <row r="39" spans="2:6" ht="16.5" customHeight="1" x14ac:dyDescent="0.2">
      <c r="B39" s="66" t="s">
        <v>96</v>
      </c>
      <c r="C39" s="67"/>
      <c r="D39" s="67"/>
      <c r="E39" s="68" t="str">
        <f t="shared" si="1"/>
        <v/>
      </c>
      <c r="F39" s="69"/>
    </row>
    <row r="40" spans="2:6" ht="16.5" customHeight="1" x14ac:dyDescent="0.2">
      <c r="B40" s="62" t="s">
        <v>97</v>
      </c>
      <c r="C40" s="63"/>
      <c r="D40" s="63"/>
      <c r="E40" s="64" t="str">
        <f t="shared" si="1"/>
        <v/>
      </c>
      <c r="F40" s="65"/>
    </row>
    <row r="41" spans="2:6" ht="16.5" customHeight="1" x14ac:dyDescent="0.2">
      <c r="B41" s="66" t="s">
        <v>98</v>
      </c>
      <c r="C41" s="67"/>
      <c r="D41" s="67"/>
      <c r="E41" s="68" t="str">
        <f t="shared" si="1"/>
        <v/>
      </c>
      <c r="F41" s="69"/>
    </row>
    <row r="42" spans="2:6" ht="16.5" customHeight="1" x14ac:dyDescent="0.2">
      <c r="B42" s="62" t="s">
        <v>99</v>
      </c>
      <c r="C42" s="63"/>
      <c r="D42" s="63"/>
      <c r="E42" s="64" t="str">
        <f t="shared" si="1"/>
        <v/>
      </c>
      <c r="F42" s="65"/>
    </row>
    <row r="43" spans="2:6" ht="16.5" customHeight="1" x14ac:dyDescent="0.2">
      <c r="B43" s="66" t="s">
        <v>100</v>
      </c>
      <c r="C43" s="67"/>
      <c r="D43" s="67"/>
      <c r="E43" s="68" t="str">
        <f t="shared" si="1"/>
        <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0</v>
      </c>
      <c r="D47" s="77">
        <f>SUM(D36:D46)</f>
        <v>0</v>
      </c>
      <c r="E47" s="78">
        <f>C47-D47</f>
        <v>0</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c r="D50" s="63"/>
      <c r="E50" s="64" t="str">
        <f t="shared" ref="E50:E58" si="2">IF(AND(C50="",D50=""),"",N(C50)-N(D50))</f>
        <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c r="D53" s="67"/>
      <c r="E53" s="68" t="str">
        <f t="shared" si="2"/>
        <v/>
      </c>
      <c r="F53" s="69"/>
    </row>
    <row r="54" spans="2:6" ht="16.5" customHeight="1" x14ac:dyDescent="0.2">
      <c r="B54" s="62" t="s">
        <v>107</v>
      </c>
      <c r="C54" s="63"/>
      <c r="D54" s="63"/>
      <c r="E54" s="64" t="str">
        <f t="shared" si="2"/>
        <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0</v>
      </c>
      <c r="D59" s="81">
        <f>SUM(D50:D58)</f>
        <v>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c r="D62" s="63"/>
      <c r="E62" s="64" t="str">
        <f t="shared" ref="E62:E68" si="3">IF(AND(C62="",D62=""),"",N(C62)-N(D62))</f>
        <v/>
      </c>
      <c r="F62" s="65"/>
    </row>
    <row r="63" spans="2:6" ht="16.5" customHeight="1" x14ac:dyDescent="0.2">
      <c r="B63" s="66" t="s">
        <v>112</v>
      </c>
      <c r="C63" s="67"/>
      <c r="D63" s="67"/>
      <c r="E63" s="68" t="str">
        <f t="shared" si="3"/>
        <v/>
      </c>
      <c r="F63" s="69"/>
    </row>
    <row r="64" spans="2:6" ht="16.5" customHeight="1" x14ac:dyDescent="0.2">
      <c r="B64" s="62" t="s">
        <v>113</v>
      </c>
      <c r="C64" s="63"/>
      <c r="D64" s="63"/>
      <c r="E64" s="64" t="str">
        <f t="shared" si="3"/>
        <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0</v>
      </c>
      <c r="D69" s="85">
        <f>SUM(D62:D68)</f>
        <v>0</v>
      </c>
      <c r="E69" s="86">
        <f>C69-D69</f>
        <v>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c r="D72" s="63"/>
      <c r="E72" s="64" t="str">
        <f t="shared" ref="E72:E79" si="4">IF(AND(C72="",D72=""),"",N(C72)-N(D72))</f>
        <v/>
      </c>
      <c r="F72" s="65"/>
    </row>
    <row r="73" spans="2:6" ht="16.5" customHeight="1" x14ac:dyDescent="0.2">
      <c r="B73" s="66" t="s">
        <v>118</v>
      </c>
      <c r="C73" s="67"/>
      <c r="D73" s="67"/>
      <c r="E73" s="68" t="str">
        <f t="shared" si="4"/>
        <v/>
      </c>
      <c r="F73" s="69"/>
    </row>
    <row r="74" spans="2:6" ht="16.5" customHeight="1" x14ac:dyDescent="0.2">
      <c r="B74" s="62" t="s">
        <v>119</v>
      </c>
      <c r="C74" s="63"/>
      <c r="D74" s="63"/>
      <c r="E74" s="64" t="str">
        <f t="shared" si="4"/>
        <v/>
      </c>
      <c r="F74" s="65"/>
    </row>
    <row r="75" spans="2:6" ht="16.5" customHeight="1" x14ac:dyDescent="0.2">
      <c r="B75" s="66" t="s">
        <v>120</v>
      </c>
      <c r="C75" s="67"/>
      <c r="D75" s="67"/>
      <c r="E75" s="68" t="str">
        <f t="shared" si="4"/>
        <v/>
      </c>
      <c r="F75" s="69"/>
    </row>
    <row r="76" spans="2:6" ht="16.5" customHeight="1" x14ac:dyDescent="0.2">
      <c r="B76" s="62" t="s">
        <v>121</v>
      </c>
      <c r="C76" s="63"/>
      <c r="D76" s="63"/>
      <c r="E76" s="64" t="str">
        <f t="shared" si="4"/>
        <v/>
      </c>
      <c r="F76" s="65"/>
    </row>
    <row r="77" spans="2:6" ht="16.5" customHeight="1" x14ac:dyDescent="0.2">
      <c r="B77" s="66" t="s">
        <v>122</v>
      </c>
      <c r="C77" s="67"/>
      <c r="D77" s="67"/>
      <c r="E77" s="68" t="str">
        <f t="shared" si="4"/>
        <v/>
      </c>
      <c r="F77" s="69"/>
    </row>
    <row r="78" spans="2:6" ht="16.5" customHeight="1" x14ac:dyDescent="0.2">
      <c r="B78" s="62" t="s">
        <v>123</v>
      </c>
      <c r="C78" s="63"/>
      <c r="D78" s="63"/>
      <c r="E78" s="64" t="str">
        <f t="shared" si="4"/>
        <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0</v>
      </c>
      <c r="D82" s="89">
        <f>SUM(D72:D81)</f>
        <v>0</v>
      </c>
      <c r="E82" s="90">
        <f>C82-D82</f>
        <v>0</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c r="D85" s="63"/>
      <c r="E85" s="64" t="str">
        <f>IF(AND(C85="",D85=""),"",N(C85)-N(D85))</f>
        <v/>
      </c>
      <c r="F85" s="65"/>
    </row>
    <row r="86" spans="2:6" ht="16.5" customHeight="1" x14ac:dyDescent="0.2">
      <c r="B86" s="66" t="s">
        <v>127</v>
      </c>
      <c r="C86" s="67"/>
      <c r="D86" s="67"/>
      <c r="E86" s="68" t="str">
        <f>IF(AND(C86="",D86=""),"",N(C86)-N(D86))</f>
        <v/>
      </c>
      <c r="F86" s="69"/>
    </row>
    <row r="87" spans="2:6" ht="16.5" customHeight="1" x14ac:dyDescent="0.2">
      <c r="B87" s="62" t="s">
        <v>128</v>
      </c>
      <c r="C87" s="63"/>
      <c r="D87" s="63"/>
      <c r="E87" s="64"/>
      <c r="F87" s="65"/>
    </row>
    <row r="88" spans="2:6" ht="16.5" customHeight="1" x14ac:dyDescent="0.2">
      <c r="B88" s="66" t="s">
        <v>129</v>
      </c>
      <c r="C88" s="67"/>
      <c r="D88" s="67"/>
      <c r="E88" s="68" t="str">
        <f t="shared" ref="E88:E95" si="5">IF(AND(C88="",D88=""),"",N(C88)-N(D88))</f>
        <v/>
      </c>
      <c r="F88" s="69"/>
    </row>
    <row r="89" spans="2:6" ht="16.5" customHeight="1" x14ac:dyDescent="0.2">
      <c r="B89" s="62" t="s">
        <v>130</v>
      </c>
      <c r="C89" s="63"/>
      <c r="D89" s="63"/>
      <c r="E89" s="64" t="str">
        <f t="shared" si="5"/>
        <v/>
      </c>
      <c r="F89" s="65"/>
    </row>
    <row r="90" spans="2:6" ht="16.5" customHeight="1" x14ac:dyDescent="0.2">
      <c r="B90" s="66" t="s">
        <v>131</v>
      </c>
      <c r="C90" s="67"/>
      <c r="D90" s="67"/>
      <c r="E90" s="68" t="str">
        <f t="shared" si="5"/>
        <v/>
      </c>
      <c r="F90" s="69"/>
    </row>
    <row r="91" spans="2:6" ht="16.5" customHeight="1" x14ac:dyDescent="0.2">
      <c r="B91" s="62" t="s">
        <v>132</v>
      </c>
      <c r="C91" s="63"/>
      <c r="D91" s="63"/>
      <c r="E91" s="64" t="str">
        <f t="shared" si="5"/>
        <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0</v>
      </c>
      <c r="D96" s="93">
        <f>SUM(D85:D95)</f>
        <v>0</v>
      </c>
      <c r="E96" s="94">
        <f>C96-D96</f>
        <v>0</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c r="D99" s="63"/>
      <c r="E99" s="64" t="str">
        <f t="shared" ref="E99:E106" si="6">IF(AND(C99="",D99=""),"",N(C99)-N(D99))</f>
        <v/>
      </c>
      <c r="F99" s="65"/>
    </row>
    <row r="100" spans="2:6" ht="16.5" customHeight="1" x14ac:dyDescent="0.2">
      <c r="B100" s="66" t="s">
        <v>137</v>
      </c>
      <c r="C100" s="67"/>
      <c r="D100" s="67"/>
      <c r="E100" s="68" t="str">
        <f t="shared" si="6"/>
        <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0</v>
      </c>
      <c r="D107" s="97">
        <f>SUM(D99:D106)</f>
        <v>0</v>
      </c>
      <c r="E107" s="98">
        <f>C107-D107</f>
        <v>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c r="D110" s="63"/>
      <c r="E110" s="64" t="str">
        <f t="shared" ref="E110:E117" si="7">IF(AND(C110="",D110=""),"",N(C110)-N(D110))</f>
        <v/>
      </c>
      <c r="F110" s="65"/>
    </row>
    <row r="111" spans="2:6" ht="16.5" customHeight="1" x14ac:dyDescent="0.2">
      <c r="B111" s="66" t="s">
        <v>144</v>
      </c>
      <c r="C111" s="67"/>
      <c r="D111" s="67"/>
      <c r="E111" s="68" t="str">
        <f t="shared" si="7"/>
        <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c r="D114" s="63"/>
      <c r="E114" s="64" t="str">
        <f t="shared" si="7"/>
        <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0</v>
      </c>
      <c r="D118" s="101">
        <f>SUM(D110:D117)</f>
        <v>0</v>
      </c>
      <c r="E118" s="102">
        <f>C118-D118</f>
        <v>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c r="D121" s="63"/>
      <c r="E121" s="64" t="str">
        <f t="shared" ref="E121:E130" si="8">IF(AND(C121="",D121=""),"",N(C121)-N(D121))</f>
        <v/>
      </c>
      <c r="F121" s="65"/>
    </row>
    <row r="122" spans="2:6" ht="16.5" customHeight="1" x14ac:dyDescent="0.2">
      <c r="B122" s="66" t="s">
        <v>151</v>
      </c>
      <c r="C122" s="67"/>
      <c r="D122" s="67"/>
      <c r="E122" s="68" t="str">
        <f t="shared" si="8"/>
        <v/>
      </c>
      <c r="F122" s="69"/>
    </row>
    <row r="123" spans="2:6" ht="16.5" customHeight="1" x14ac:dyDescent="0.2">
      <c r="B123" s="62" t="s">
        <v>152</v>
      </c>
      <c r="C123" s="63"/>
      <c r="D123" s="63"/>
      <c r="E123" s="64" t="str">
        <f t="shared" si="8"/>
        <v/>
      </c>
      <c r="F123" s="65"/>
    </row>
    <row r="124" spans="2:6" ht="16.5" customHeight="1" x14ac:dyDescent="0.2">
      <c r="B124" s="66" t="s">
        <v>153</v>
      </c>
      <c r="C124" s="67"/>
      <c r="D124" s="67"/>
      <c r="E124" s="68" t="str">
        <f t="shared" si="8"/>
        <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0</v>
      </c>
      <c r="D131" s="105">
        <f>SUM(D121:D130)</f>
        <v>0</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3" priority="4" operator="greaterThanOrEqual">
      <formula>0</formula>
    </cfRule>
    <cfRule type="cellIs" dxfId="2" priority="5" operator="lessThan">
      <formula>0</formula>
    </cfRule>
  </conditionalFormatting>
  <conditionalFormatting sqref="E23:E143">
    <cfRule type="cellIs" dxfId="1" priority="2" operator="greaterThanOrEqual">
      <formula>0</formula>
    </cfRule>
    <cfRule type="cellIs" dxfId="0"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43371"/>
    <pageSetUpPr fitToPage="1"/>
  </sheetPr>
  <dimension ref="A1:V43"/>
  <sheetViews>
    <sheetView showGridLines="0" tabSelected="1" zoomScaleNormal="100" workbookViewId="0">
      <selection activeCell="W19" sqref="W19"/>
    </sheetView>
  </sheetViews>
  <sheetFormatPr baseColWidth="10" defaultColWidth="8.83203125" defaultRowHeight="15" x14ac:dyDescent="0.2"/>
  <cols>
    <col min="1" max="1" width="2.5" customWidth="1"/>
    <col min="2" max="2" width="31" customWidth="1"/>
    <col min="3" max="6" width="19" customWidth="1"/>
    <col min="7" max="7" width="3" customWidth="1"/>
    <col min="8" max="9" width="16" customWidth="1"/>
    <col min="10" max="10" width="3" customWidth="1"/>
    <col min="11" max="12" width="16" customWidth="1"/>
    <col min="13" max="13" width="2.5" customWidth="1"/>
    <col min="20" max="22" width="14" hidden="1" customWidth="1"/>
  </cols>
  <sheetData>
    <row r="1" spans="1:21" ht="7.5" customHeight="1" x14ac:dyDescent="0.2">
      <c r="T1" t="s">
        <v>24</v>
      </c>
      <c r="U1" t="s">
        <v>25</v>
      </c>
    </row>
    <row r="2" spans="1:21" ht="15" customHeight="1" x14ac:dyDescent="0.2">
      <c r="B2" s="8"/>
      <c r="T2" s="9" t="s">
        <v>26</v>
      </c>
      <c r="U2" s="10">
        <f>SUM(Januar:Dezember!D47:D47)</f>
        <v>10160</v>
      </c>
    </row>
    <row r="3" spans="1:21" ht="19.5" customHeight="1" x14ac:dyDescent="0.2">
      <c r="B3" s="149" t="s">
        <v>27</v>
      </c>
      <c r="C3" s="113"/>
      <c r="D3" s="113"/>
      <c r="E3" s="113"/>
      <c r="T3" s="9" t="s">
        <v>28</v>
      </c>
      <c r="U3" s="10">
        <f>SUM(Januar:Dezember!D59:D59)</f>
        <v>1440</v>
      </c>
    </row>
    <row r="4" spans="1:21" ht="19.5" customHeight="1" x14ac:dyDescent="0.2">
      <c r="B4" s="113"/>
      <c r="C4" s="113"/>
      <c r="D4" s="113"/>
      <c r="E4" s="113"/>
      <c r="T4" s="9" t="s">
        <v>29</v>
      </c>
      <c r="U4" s="10">
        <f>SUM(Januar:Dezember!D69:D69)</f>
        <v>3875</v>
      </c>
    </row>
    <row r="5" spans="1:21" ht="12.75" customHeight="1" x14ac:dyDescent="0.2">
      <c r="B5" s="113"/>
      <c r="C5" s="113"/>
      <c r="D5" s="113"/>
      <c r="E5" s="113"/>
      <c r="T5" s="9" t="s">
        <v>30</v>
      </c>
      <c r="U5" s="10">
        <f>SUM(Januar:Dezember!D82:D82)</f>
        <v>1480</v>
      </c>
    </row>
    <row r="6" spans="1:21" ht="12.75" customHeight="1" x14ac:dyDescent="0.2">
      <c r="A6" s="11"/>
      <c r="B6" s="11"/>
      <c r="C6" s="11"/>
      <c r="D6" s="11"/>
      <c r="E6" s="11"/>
      <c r="F6" s="11"/>
      <c r="G6" s="11"/>
      <c r="H6" s="11"/>
      <c r="I6" s="11"/>
      <c r="J6" s="11"/>
      <c r="K6" s="11"/>
      <c r="L6" s="11"/>
      <c r="M6" s="11"/>
      <c r="N6" s="11"/>
      <c r="O6" s="11"/>
      <c r="P6" s="11"/>
      <c r="Q6" s="11"/>
      <c r="R6" s="11"/>
      <c r="T6" s="9" t="s">
        <v>31</v>
      </c>
      <c r="U6" s="10">
        <f>SUM(Januar:Dezember!D96:D96)</f>
        <v>1398</v>
      </c>
    </row>
    <row r="7" spans="1:21" ht="7.5" customHeight="1" x14ac:dyDescent="0.2">
      <c r="A7" s="12"/>
      <c r="B7" s="13"/>
      <c r="C7" s="14"/>
      <c r="D7" s="14"/>
      <c r="E7" s="14"/>
      <c r="F7" s="14"/>
      <c r="G7" s="12"/>
      <c r="H7" s="12"/>
      <c r="I7" s="12"/>
      <c r="J7" s="12"/>
      <c r="K7" s="12"/>
      <c r="L7" s="12"/>
      <c r="M7" s="12"/>
      <c r="N7" s="12"/>
      <c r="O7" s="12"/>
      <c r="P7" s="12"/>
      <c r="Q7" s="12"/>
      <c r="R7" s="12"/>
      <c r="T7" s="9" t="s">
        <v>32</v>
      </c>
      <c r="U7" s="10">
        <f>SUM(Januar:Dezember!D107:D107)</f>
        <v>660</v>
      </c>
    </row>
    <row r="8" spans="1:21" ht="21.75" customHeight="1" x14ac:dyDescent="0.2">
      <c r="A8" s="12"/>
      <c r="B8" s="158" t="s">
        <v>33</v>
      </c>
      <c r="C8" s="113"/>
      <c r="D8" s="113"/>
      <c r="E8" s="113"/>
      <c r="F8" s="113"/>
      <c r="G8" s="12"/>
      <c r="H8" s="12"/>
      <c r="I8" s="12"/>
      <c r="J8" s="12"/>
      <c r="K8" s="12"/>
      <c r="L8" s="12"/>
      <c r="M8" s="12"/>
      <c r="N8" s="12"/>
      <c r="O8" s="12"/>
      <c r="P8" s="12"/>
      <c r="Q8" s="12"/>
      <c r="R8" s="12"/>
      <c r="T8" s="9" t="s">
        <v>34</v>
      </c>
      <c r="U8" s="10">
        <f>SUM(Januar:Dezember!D118:D118)</f>
        <v>300</v>
      </c>
    </row>
    <row r="9" spans="1:21" ht="16.5" customHeight="1" x14ac:dyDescent="0.2">
      <c r="A9" s="12"/>
      <c r="B9" s="12"/>
      <c r="C9" s="12"/>
      <c r="D9" s="12"/>
      <c r="E9" s="12"/>
      <c r="F9" s="12"/>
      <c r="G9" s="12"/>
      <c r="H9" s="12"/>
      <c r="I9" s="12"/>
      <c r="J9" s="12"/>
      <c r="K9" s="12"/>
      <c r="L9" s="12"/>
      <c r="M9" s="12"/>
      <c r="N9" s="12"/>
      <c r="O9" s="12"/>
      <c r="P9" s="12"/>
      <c r="Q9" s="12"/>
      <c r="R9" s="12"/>
      <c r="T9" s="9" t="s">
        <v>35</v>
      </c>
      <c r="U9" s="10">
        <f>SUM(Januar:Dezember!D131:D131)</f>
        <v>2115</v>
      </c>
    </row>
    <row r="10" spans="1:21" ht="34.5" customHeight="1" x14ac:dyDescent="0.2">
      <c r="A10" s="12"/>
      <c r="B10" s="159" t="s">
        <v>36</v>
      </c>
      <c r="C10" s="15" t="s">
        <v>37</v>
      </c>
      <c r="D10" s="16" t="s">
        <v>38</v>
      </c>
      <c r="E10" s="17" t="s">
        <v>39</v>
      </c>
      <c r="F10" s="18" t="s">
        <v>40</v>
      </c>
      <c r="G10" s="12"/>
      <c r="H10" s="12"/>
      <c r="I10" s="12"/>
      <c r="J10" s="12"/>
      <c r="K10" s="12"/>
      <c r="L10" s="12"/>
      <c r="M10" s="12"/>
      <c r="N10" s="12"/>
      <c r="O10" s="12"/>
      <c r="P10" s="12"/>
      <c r="Q10" s="12"/>
      <c r="R10" s="12"/>
      <c r="T10" s="9" t="s">
        <v>41</v>
      </c>
      <c r="U10" s="10">
        <f>SUM(Januar:Dezember!D141:D141)</f>
        <v>0</v>
      </c>
    </row>
    <row r="11" spans="1:21" ht="31.5" customHeight="1" x14ac:dyDescent="0.2">
      <c r="A11" s="12"/>
      <c r="B11" s="113"/>
      <c r="C11" s="19">
        <f>SUM(Januar:Dezember!D12:D12)</f>
        <v>28300</v>
      </c>
      <c r="D11" s="20">
        <f>SUM(Januar:Dezember!D13:D13)</f>
        <v>19313</v>
      </c>
      <c r="E11" s="21">
        <f>SUM(Januar:Dezember!D14:D14)</f>
        <v>2115</v>
      </c>
      <c r="F11" s="22">
        <f>SUM(Januar:Dezember!D16:D16)</f>
        <v>6872</v>
      </c>
      <c r="G11" s="12"/>
      <c r="H11" s="12"/>
      <c r="I11" s="12"/>
      <c r="J11" s="12"/>
      <c r="K11" s="12"/>
      <c r="L11" s="12"/>
      <c r="M11" s="12"/>
      <c r="N11" s="12"/>
      <c r="O11" s="12"/>
      <c r="P11" s="12"/>
      <c r="Q11" s="12"/>
      <c r="R11" s="12"/>
      <c r="U11" s="23"/>
    </row>
    <row r="12" spans="1:21" ht="16.5" customHeight="1" x14ac:dyDescent="0.2">
      <c r="A12" s="12"/>
      <c r="B12" s="12"/>
      <c r="C12" s="154"/>
      <c r="D12" s="113"/>
      <c r="E12" s="113"/>
      <c r="F12" s="113"/>
      <c r="G12" s="12"/>
      <c r="H12" s="12"/>
      <c r="I12" s="12"/>
      <c r="J12" s="12"/>
      <c r="K12" s="12"/>
      <c r="L12" s="12"/>
      <c r="M12" s="12"/>
      <c r="N12" s="12"/>
      <c r="O12" s="12"/>
      <c r="P12" s="12"/>
      <c r="Q12" s="12"/>
      <c r="R12" s="12"/>
      <c r="U12" s="23"/>
    </row>
    <row r="13" spans="1:21" ht="24" customHeight="1" x14ac:dyDescent="0.2">
      <c r="A13" s="12"/>
      <c r="B13" s="24" t="s">
        <v>42</v>
      </c>
      <c r="C13" s="25">
        <f>IF(SUM(Januar:Dezember!D12:D12)=0,0,SUM(Januar:Dezember!D14:D14)/SUM(Januar:Dezember!D12:D12))</f>
        <v>7.4734982332155475E-2</v>
      </c>
      <c r="D13" s="153" t="s">
        <v>43</v>
      </c>
      <c r="E13" s="113"/>
      <c r="F13" s="113"/>
      <c r="G13" s="12"/>
      <c r="H13" s="12"/>
      <c r="I13" s="12"/>
      <c r="J13" s="12"/>
      <c r="K13" s="12"/>
      <c r="L13" s="12"/>
      <c r="M13" s="12"/>
      <c r="N13" s="12"/>
      <c r="O13" s="12"/>
      <c r="P13" s="12"/>
      <c r="Q13" s="12"/>
      <c r="R13" s="12"/>
      <c r="U13" s="23"/>
    </row>
    <row r="14" spans="1:21" ht="7.5" customHeight="1" x14ac:dyDescent="0.2">
      <c r="A14" s="12"/>
      <c r="B14" s="12"/>
      <c r="C14" s="12"/>
      <c r="D14" s="12"/>
      <c r="E14" s="12"/>
      <c r="F14" s="12"/>
      <c r="G14" s="12"/>
      <c r="H14" s="12"/>
      <c r="I14" s="12"/>
      <c r="J14" s="12"/>
      <c r="K14" s="12"/>
      <c r="L14" s="12"/>
      <c r="M14" s="12"/>
      <c r="N14" s="12"/>
      <c r="O14" s="12"/>
      <c r="P14" s="12"/>
      <c r="Q14" s="12"/>
      <c r="R14" s="12"/>
    </row>
    <row r="15" spans="1:21" ht="15" customHeight="1" x14ac:dyDescent="0.2">
      <c r="A15" s="12"/>
      <c r="B15" s="12"/>
      <c r="C15" s="12"/>
      <c r="D15" s="12"/>
      <c r="E15" s="12"/>
      <c r="F15" s="12"/>
      <c r="G15" s="12"/>
      <c r="H15" s="12"/>
      <c r="I15" s="12"/>
      <c r="J15" s="12"/>
      <c r="K15" s="12"/>
      <c r="L15" s="12"/>
      <c r="M15" s="12"/>
      <c r="N15" s="12"/>
      <c r="O15" s="12"/>
      <c r="P15" s="12"/>
      <c r="Q15" s="12"/>
      <c r="R15" s="12"/>
    </row>
    <row r="16" spans="1:21" ht="28.5" customHeight="1" x14ac:dyDescent="0.2">
      <c r="A16" s="12"/>
      <c r="B16" s="155" t="s">
        <v>44</v>
      </c>
      <c r="C16" s="156"/>
      <c r="D16" s="156"/>
      <c r="E16" s="157"/>
      <c r="F16" s="12"/>
      <c r="G16" s="12"/>
      <c r="H16" s="12"/>
      <c r="I16" s="12"/>
      <c r="J16" s="12"/>
      <c r="K16" s="12"/>
      <c r="L16" s="12"/>
      <c r="M16" s="12"/>
      <c r="N16" s="12"/>
      <c r="O16" s="12"/>
      <c r="P16" s="12"/>
      <c r="Q16" s="12"/>
      <c r="R16" s="12"/>
    </row>
    <row r="17" spans="1:18" ht="18.75" customHeight="1" x14ac:dyDescent="0.2">
      <c r="A17" s="12"/>
      <c r="B17" s="7" t="s">
        <v>45</v>
      </c>
      <c r="C17" s="26" t="s">
        <v>46</v>
      </c>
      <c r="D17" s="26" t="s">
        <v>25</v>
      </c>
      <c r="E17" s="26" t="s">
        <v>47</v>
      </c>
      <c r="F17" s="12"/>
      <c r="G17" s="12"/>
      <c r="H17" s="12"/>
      <c r="I17" s="12"/>
      <c r="J17" s="12"/>
      <c r="K17" s="12"/>
      <c r="L17" s="12"/>
      <c r="M17" s="12"/>
      <c r="N17" s="12"/>
      <c r="O17" s="12"/>
      <c r="P17" s="12"/>
      <c r="Q17" s="12"/>
      <c r="R17" s="12"/>
    </row>
    <row r="18" spans="1:18" ht="18.75" customHeight="1" x14ac:dyDescent="0.2">
      <c r="A18" s="12"/>
      <c r="B18" s="27" t="s">
        <v>48</v>
      </c>
      <c r="C18" s="28">
        <f>SUM(Januar:Dezember!C12:C12)</f>
        <v>27300</v>
      </c>
      <c r="D18" s="28">
        <f>SUM(Januar:Dezember!D12:D12)</f>
        <v>28300</v>
      </c>
      <c r="E18" s="29">
        <f>D18-C18</f>
        <v>1000</v>
      </c>
      <c r="F18" s="12"/>
      <c r="G18" s="12"/>
      <c r="H18" s="12"/>
      <c r="I18" s="12"/>
      <c r="J18" s="12"/>
      <c r="K18" s="12"/>
      <c r="L18" s="12"/>
      <c r="M18" s="12"/>
      <c r="N18" s="12"/>
      <c r="O18" s="12"/>
      <c r="P18" s="12"/>
      <c r="Q18" s="12"/>
      <c r="R18" s="12"/>
    </row>
    <row r="19" spans="1:18" ht="18.75" customHeight="1" x14ac:dyDescent="0.2">
      <c r="A19" s="12"/>
      <c r="B19" s="30" t="s">
        <v>49</v>
      </c>
      <c r="C19" s="31">
        <f>SUM(Januar:Dezember!C13:C13)</f>
        <v>18810</v>
      </c>
      <c r="D19" s="31">
        <f>SUM(Januar:Dezember!D13:D13)</f>
        <v>19313</v>
      </c>
      <c r="E19" s="32">
        <f>C19-D19</f>
        <v>-503</v>
      </c>
      <c r="F19" s="12"/>
      <c r="G19" s="12"/>
      <c r="H19" s="12"/>
      <c r="I19" s="12"/>
      <c r="J19" s="12"/>
      <c r="K19" s="12"/>
      <c r="L19" s="12"/>
      <c r="M19" s="12"/>
      <c r="N19" s="12"/>
      <c r="O19" s="12"/>
      <c r="P19" s="12"/>
      <c r="Q19" s="12"/>
      <c r="R19" s="12"/>
    </row>
    <row r="20" spans="1:18" ht="18.75" customHeight="1" x14ac:dyDescent="0.2">
      <c r="A20" s="12"/>
      <c r="B20" s="27" t="s">
        <v>50</v>
      </c>
      <c r="C20" s="28">
        <f>SUM(Januar:Dezember!C14:C14)</f>
        <v>1590</v>
      </c>
      <c r="D20" s="28">
        <f>SUM(Januar:Dezember!D14:D14)</f>
        <v>2115</v>
      </c>
      <c r="E20" s="29">
        <f>C20-D20</f>
        <v>-525</v>
      </c>
      <c r="F20" s="12"/>
      <c r="G20" s="12"/>
      <c r="H20" s="12"/>
      <c r="I20" s="12"/>
      <c r="J20" s="12"/>
      <c r="K20" s="12"/>
      <c r="L20" s="12"/>
      <c r="M20" s="12"/>
      <c r="N20" s="12"/>
      <c r="O20" s="12"/>
      <c r="P20" s="12"/>
      <c r="Q20" s="12"/>
      <c r="R20" s="12"/>
    </row>
    <row r="21" spans="1:18" ht="18.75" customHeight="1" x14ac:dyDescent="0.2">
      <c r="A21" s="12"/>
      <c r="B21" s="30" t="s">
        <v>41</v>
      </c>
      <c r="C21" s="31">
        <f>SUM(Januar:Dezember!C15:C15)</f>
        <v>0</v>
      </c>
      <c r="D21" s="31">
        <f>SUM(Januar:Dezember!D15:D15)</f>
        <v>0</v>
      </c>
      <c r="E21" s="32">
        <f>C21-D21</f>
        <v>0</v>
      </c>
      <c r="F21" s="12"/>
      <c r="G21" s="12"/>
      <c r="H21" s="12"/>
      <c r="I21" s="12"/>
      <c r="J21" s="12"/>
      <c r="K21" s="12"/>
      <c r="L21" s="12"/>
      <c r="M21" s="12"/>
      <c r="N21" s="12"/>
      <c r="O21" s="12"/>
      <c r="P21" s="12"/>
      <c r="Q21" s="12"/>
      <c r="R21" s="12"/>
    </row>
    <row r="22" spans="1:18" ht="16.5" customHeight="1" x14ac:dyDescent="0.2">
      <c r="A22" s="12"/>
      <c r="B22" s="33" t="s">
        <v>51</v>
      </c>
      <c r="C22" s="34">
        <f>C18-C19-C20-C21</f>
        <v>6900</v>
      </c>
      <c r="D22" s="34">
        <f>D18-D19-D20-D21</f>
        <v>6872</v>
      </c>
      <c r="E22" s="35">
        <f>D22-C22</f>
        <v>-28</v>
      </c>
      <c r="F22" s="12"/>
      <c r="G22" s="12"/>
      <c r="H22" s="12"/>
      <c r="I22" s="12"/>
      <c r="J22" s="12"/>
      <c r="K22" s="12"/>
      <c r="L22" s="12"/>
      <c r="M22" s="12"/>
      <c r="N22" s="12"/>
      <c r="O22" s="12"/>
      <c r="P22" s="12"/>
      <c r="Q22" s="12"/>
      <c r="R22" s="12"/>
    </row>
    <row r="23" spans="1:18" ht="15" customHeight="1" x14ac:dyDescent="0.2">
      <c r="A23" s="12"/>
      <c r="B23" s="12"/>
      <c r="C23" s="12"/>
      <c r="D23" s="12"/>
      <c r="E23" s="12"/>
      <c r="F23" s="12"/>
      <c r="G23" s="12"/>
      <c r="H23" s="12"/>
      <c r="I23" s="12"/>
      <c r="J23" s="12"/>
      <c r="K23" s="12"/>
      <c r="L23" s="12"/>
      <c r="M23" s="12"/>
      <c r="N23" s="12"/>
      <c r="O23" s="12"/>
      <c r="P23" s="12"/>
      <c r="Q23" s="12"/>
      <c r="R23" s="12"/>
    </row>
    <row r="24" spans="1:18" ht="18" customHeight="1" x14ac:dyDescent="0.2">
      <c r="A24" s="12"/>
      <c r="B24" s="12"/>
      <c r="C24" s="12"/>
      <c r="D24" s="12"/>
      <c r="E24" s="12"/>
      <c r="F24" s="12"/>
      <c r="G24" s="12"/>
      <c r="H24" s="12"/>
      <c r="I24" s="12"/>
      <c r="J24" s="12"/>
      <c r="K24" s="12"/>
      <c r="L24" s="12"/>
      <c r="M24" s="12"/>
      <c r="N24" s="12"/>
      <c r="O24" s="12"/>
      <c r="P24" s="12"/>
      <c r="Q24" s="12"/>
      <c r="R24" s="12"/>
    </row>
    <row r="25" spans="1:18" ht="16.5" customHeight="1" x14ac:dyDescent="0.2">
      <c r="A25" s="12"/>
      <c r="B25" s="12"/>
      <c r="C25" s="12"/>
      <c r="D25" s="12"/>
      <c r="E25" s="12"/>
      <c r="F25" s="12"/>
      <c r="G25" s="12"/>
      <c r="H25" s="12"/>
      <c r="I25" s="12"/>
      <c r="J25" s="12"/>
      <c r="K25" s="12"/>
      <c r="L25" s="12"/>
      <c r="M25" s="12"/>
      <c r="N25" s="12"/>
      <c r="O25" s="12"/>
      <c r="P25" s="12"/>
      <c r="Q25" s="12"/>
      <c r="R25" s="12"/>
    </row>
    <row r="26" spans="1:18" ht="16.5" customHeight="1" x14ac:dyDescent="0.2">
      <c r="A26" s="12"/>
      <c r="B26" s="12"/>
      <c r="C26" s="12"/>
      <c r="D26" s="12"/>
      <c r="E26" s="12"/>
      <c r="F26" s="12"/>
      <c r="G26" s="12"/>
      <c r="H26" s="12"/>
      <c r="I26" s="12"/>
      <c r="J26" s="12"/>
      <c r="K26" s="12"/>
      <c r="L26" s="12"/>
      <c r="M26" s="12"/>
      <c r="N26" s="12"/>
      <c r="O26" s="12"/>
      <c r="P26" s="12"/>
      <c r="Q26" s="12"/>
      <c r="R26" s="12"/>
    </row>
    <row r="27" spans="1:18" ht="30" customHeight="1" x14ac:dyDescent="0.2">
      <c r="A27" s="12"/>
      <c r="B27" s="150" t="s">
        <v>52</v>
      </c>
      <c r="C27" s="151"/>
      <c r="D27" s="151"/>
      <c r="E27" s="151"/>
      <c r="F27" s="152"/>
      <c r="G27" s="12"/>
      <c r="H27" s="12"/>
      <c r="I27" s="12"/>
      <c r="J27" s="12"/>
      <c r="K27" s="12"/>
      <c r="L27" s="12"/>
      <c r="M27" s="12"/>
      <c r="N27" s="12"/>
      <c r="O27" s="12"/>
      <c r="P27" s="12"/>
      <c r="Q27" s="12"/>
      <c r="R27" s="12"/>
    </row>
    <row r="28" spans="1:18" ht="16.5" customHeight="1" x14ac:dyDescent="0.2">
      <c r="A28" s="12"/>
      <c r="B28" s="36" t="s">
        <v>53</v>
      </c>
      <c r="C28" s="37" t="s">
        <v>48</v>
      </c>
      <c r="D28" s="37" t="s">
        <v>54</v>
      </c>
      <c r="E28" s="37" t="s">
        <v>55</v>
      </c>
      <c r="F28" s="37" t="s">
        <v>51</v>
      </c>
      <c r="G28" s="12"/>
      <c r="H28" s="12"/>
      <c r="I28" s="12"/>
      <c r="J28" s="12"/>
      <c r="K28" s="12"/>
      <c r="L28" s="12"/>
      <c r="M28" s="12"/>
      <c r="N28" s="12"/>
      <c r="O28" s="12"/>
      <c r="P28" s="12"/>
      <c r="Q28" s="12"/>
      <c r="R28" s="12"/>
    </row>
    <row r="29" spans="1:18" ht="16.5" customHeight="1" x14ac:dyDescent="0.2">
      <c r="A29" s="12"/>
      <c r="B29" s="27" t="s">
        <v>56</v>
      </c>
      <c r="C29" s="28">
        <f>Januar!D12</f>
        <v>4600</v>
      </c>
      <c r="D29" s="28">
        <f>Januar!D13+Januar!D15</f>
        <v>2978</v>
      </c>
      <c r="E29" s="28">
        <f>Januar!D14</f>
        <v>265</v>
      </c>
      <c r="F29" s="28">
        <f>Januar!D16</f>
        <v>1357</v>
      </c>
      <c r="G29" s="12"/>
      <c r="H29" s="12"/>
      <c r="I29" s="12"/>
      <c r="J29" s="12"/>
      <c r="K29" s="12"/>
      <c r="L29" s="12"/>
      <c r="M29" s="12"/>
      <c r="N29" s="12"/>
      <c r="O29" s="12"/>
      <c r="P29" s="12"/>
      <c r="Q29" s="12"/>
      <c r="R29" s="12"/>
    </row>
    <row r="30" spans="1:18" ht="16.5" customHeight="1" x14ac:dyDescent="0.2">
      <c r="A30" s="12"/>
      <c r="B30" s="30" t="s">
        <v>57</v>
      </c>
      <c r="C30" s="31">
        <f>Februar!D12</f>
        <v>4600</v>
      </c>
      <c r="D30" s="31">
        <f>Februar!D13+Februar!D15</f>
        <v>2978</v>
      </c>
      <c r="E30" s="31">
        <f>Februar!D14</f>
        <v>265</v>
      </c>
      <c r="F30" s="31">
        <f>Februar!D16</f>
        <v>1357</v>
      </c>
      <c r="G30" s="12"/>
      <c r="H30" s="12"/>
      <c r="I30" s="12"/>
      <c r="J30" s="12"/>
      <c r="K30" s="12"/>
      <c r="L30" s="12"/>
      <c r="M30" s="12"/>
      <c r="N30" s="12"/>
      <c r="O30" s="12"/>
      <c r="P30" s="12"/>
      <c r="Q30" s="12"/>
      <c r="R30" s="12"/>
    </row>
    <row r="31" spans="1:18" ht="16.5" customHeight="1" x14ac:dyDescent="0.2">
      <c r="A31" s="12"/>
      <c r="B31" s="27" t="s">
        <v>58</v>
      </c>
      <c r="C31" s="28">
        <f>März!D12</f>
        <v>4600</v>
      </c>
      <c r="D31" s="28">
        <f>März!D13+März!D15</f>
        <v>2978</v>
      </c>
      <c r="E31" s="28">
        <f>März!D14</f>
        <v>265</v>
      </c>
      <c r="F31" s="28">
        <f>März!D16</f>
        <v>1357</v>
      </c>
      <c r="G31" s="12"/>
      <c r="H31" s="12"/>
      <c r="I31" s="12"/>
      <c r="J31" s="12"/>
      <c r="K31" s="12"/>
      <c r="L31" s="12"/>
      <c r="M31" s="12"/>
      <c r="N31" s="12"/>
      <c r="O31" s="12"/>
      <c r="P31" s="12"/>
      <c r="Q31" s="12"/>
      <c r="R31" s="12"/>
    </row>
    <row r="32" spans="1:18" ht="16.5" customHeight="1" x14ac:dyDescent="0.2">
      <c r="A32" s="12"/>
      <c r="B32" s="30" t="s">
        <v>59</v>
      </c>
      <c r="C32" s="31">
        <f>April!D12</f>
        <v>4900</v>
      </c>
      <c r="D32" s="31">
        <f>April!D13+April!D15</f>
        <v>4138</v>
      </c>
      <c r="E32" s="31">
        <f>April!D14</f>
        <v>265</v>
      </c>
      <c r="F32" s="31">
        <f>April!D16</f>
        <v>497</v>
      </c>
      <c r="G32" s="12"/>
      <c r="H32" s="12"/>
      <c r="I32" s="12"/>
      <c r="J32" s="12"/>
      <c r="K32" s="12"/>
      <c r="L32" s="12"/>
      <c r="M32" s="12"/>
      <c r="N32" s="12"/>
      <c r="O32" s="12"/>
      <c r="P32" s="12"/>
      <c r="Q32" s="12"/>
      <c r="R32" s="12"/>
    </row>
    <row r="33" spans="1:18" ht="16.5" customHeight="1" x14ac:dyDescent="0.2">
      <c r="A33" s="12"/>
      <c r="B33" s="27" t="s">
        <v>60</v>
      </c>
      <c r="C33" s="28">
        <f>Mai!D12</f>
        <v>4600</v>
      </c>
      <c r="D33" s="28">
        <f>Mai!D13+Mai!D15</f>
        <v>3263</v>
      </c>
      <c r="E33" s="28">
        <f>Mai!D14</f>
        <v>390</v>
      </c>
      <c r="F33" s="28">
        <f>Mai!D16</f>
        <v>947</v>
      </c>
      <c r="G33" s="12"/>
      <c r="H33" s="12"/>
      <c r="I33" s="12"/>
      <c r="J33" s="12"/>
      <c r="K33" s="12"/>
      <c r="L33" s="12"/>
      <c r="M33" s="12"/>
      <c r="N33" s="12"/>
      <c r="O33" s="12"/>
      <c r="P33" s="12"/>
      <c r="Q33" s="12"/>
      <c r="R33" s="12"/>
    </row>
    <row r="34" spans="1:18" ht="16.5" customHeight="1" x14ac:dyDescent="0.2">
      <c r="A34" s="12"/>
      <c r="B34" s="30" t="s">
        <v>61</v>
      </c>
      <c r="C34" s="31">
        <f>Juni!D12</f>
        <v>5000</v>
      </c>
      <c r="D34" s="31">
        <f>Juni!D13+Juni!D15</f>
        <v>2978</v>
      </c>
      <c r="E34" s="31">
        <f>Juni!D14</f>
        <v>665</v>
      </c>
      <c r="F34" s="31">
        <f>Juni!D16</f>
        <v>1357</v>
      </c>
      <c r="G34" s="12"/>
      <c r="H34" s="12"/>
      <c r="I34" s="12"/>
      <c r="J34" s="12"/>
      <c r="K34" s="12"/>
      <c r="L34" s="12"/>
      <c r="M34" s="12"/>
      <c r="N34" s="12"/>
      <c r="O34" s="12"/>
      <c r="P34" s="12"/>
      <c r="Q34" s="12"/>
      <c r="R34" s="12"/>
    </row>
    <row r="35" spans="1:18" ht="16.5" customHeight="1" x14ac:dyDescent="0.2">
      <c r="A35" s="12"/>
      <c r="B35" s="27" t="s">
        <v>62</v>
      </c>
      <c r="C35" s="28">
        <f>Juli!D12</f>
        <v>0</v>
      </c>
      <c r="D35" s="28">
        <f>Juli!D13+Juli!D15</f>
        <v>0</v>
      </c>
      <c r="E35" s="28">
        <f>Juli!D14</f>
        <v>0</v>
      </c>
      <c r="F35" s="28">
        <f>Juli!D16</f>
        <v>0</v>
      </c>
      <c r="G35" s="12"/>
      <c r="H35" s="12"/>
      <c r="I35" s="12"/>
      <c r="J35" s="12"/>
      <c r="K35" s="12"/>
      <c r="L35" s="12"/>
      <c r="M35" s="12"/>
      <c r="N35" s="12"/>
      <c r="O35" s="12"/>
      <c r="P35" s="12"/>
      <c r="Q35" s="12"/>
      <c r="R35" s="12"/>
    </row>
    <row r="36" spans="1:18" ht="16.5" customHeight="1" x14ac:dyDescent="0.2">
      <c r="A36" s="12"/>
      <c r="B36" s="30" t="s">
        <v>63</v>
      </c>
      <c r="C36" s="31">
        <f>August!D12</f>
        <v>0</v>
      </c>
      <c r="D36" s="31">
        <f>August!D13+August!D15</f>
        <v>0</v>
      </c>
      <c r="E36" s="31">
        <f>August!D14</f>
        <v>0</v>
      </c>
      <c r="F36" s="31">
        <f>August!D16</f>
        <v>0</v>
      </c>
      <c r="G36" s="12"/>
      <c r="H36" s="12"/>
      <c r="I36" s="12"/>
      <c r="J36" s="12"/>
      <c r="K36" s="12"/>
      <c r="L36" s="12"/>
      <c r="M36" s="12"/>
      <c r="N36" s="12"/>
      <c r="O36" s="12"/>
      <c r="P36" s="12"/>
      <c r="Q36" s="12"/>
      <c r="R36" s="12"/>
    </row>
    <row r="37" spans="1:18" ht="18.75" customHeight="1" x14ac:dyDescent="0.2">
      <c r="A37" s="12"/>
      <c r="B37" s="27" t="s">
        <v>64</v>
      </c>
      <c r="C37" s="28">
        <f>September!D12</f>
        <v>0</v>
      </c>
      <c r="D37" s="28">
        <f>September!D13+September!D15</f>
        <v>0</v>
      </c>
      <c r="E37" s="28">
        <f>September!D14</f>
        <v>0</v>
      </c>
      <c r="F37" s="28">
        <f>September!D16</f>
        <v>0</v>
      </c>
      <c r="G37" s="12"/>
      <c r="H37" s="12"/>
      <c r="I37" s="12"/>
      <c r="J37" s="12"/>
      <c r="K37" s="12"/>
      <c r="L37" s="12"/>
      <c r="M37" s="12"/>
      <c r="N37" s="12"/>
      <c r="O37" s="12"/>
      <c r="P37" s="12"/>
      <c r="Q37" s="12"/>
      <c r="R37" s="12"/>
    </row>
    <row r="38" spans="1:18" ht="15.75" customHeight="1" x14ac:dyDescent="0.2">
      <c r="A38" s="12"/>
      <c r="B38" s="30" t="s">
        <v>65</v>
      </c>
      <c r="C38" s="31">
        <f>Oktober!D12</f>
        <v>0</v>
      </c>
      <c r="D38" s="31">
        <f>Oktober!D13+Oktober!D15</f>
        <v>0</v>
      </c>
      <c r="E38" s="31">
        <f>Oktober!D14</f>
        <v>0</v>
      </c>
      <c r="F38" s="31">
        <f>Oktober!D16</f>
        <v>0</v>
      </c>
      <c r="G38" s="12"/>
      <c r="H38" s="12"/>
      <c r="I38" s="12"/>
      <c r="J38" s="12"/>
      <c r="K38" s="12"/>
      <c r="L38" s="12"/>
      <c r="M38" s="12"/>
      <c r="N38" s="12"/>
      <c r="O38" s="12"/>
      <c r="P38" s="12"/>
      <c r="Q38" s="12"/>
      <c r="R38" s="12"/>
    </row>
    <row r="39" spans="1:18" ht="15.75" customHeight="1" x14ac:dyDescent="0.2">
      <c r="A39" s="12"/>
      <c r="B39" s="27" t="s">
        <v>66</v>
      </c>
      <c r="C39" s="28">
        <f>November!D12</f>
        <v>0</v>
      </c>
      <c r="D39" s="28">
        <f>November!D13+November!D15</f>
        <v>0</v>
      </c>
      <c r="E39" s="28">
        <f>November!D14</f>
        <v>0</v>
      </c>
      <c r="F39" s="28">
        <f>November!D16</f>
        <v>0</v>
      </c>
      <c r="G39" s="12"/>
      <c r="H39" s="12"/>
      <c r="I39" s="12"/>
      <c r="J39" s="12"/>
      <c r="K39" s="12"/>
      <c r="L39" s="12"/>
      <c r="M39" s="12"/>
      <c r="N39" s="12"/>
      <c r="O39" s="12"/>
      <c r="P39" s="12"/>
      <c r="Q39" s="12"/>
      <c r="R39" s="12"/>
    </row>
    <row r="40" spans="1:18" ht="16.5" customHeight="1" x14ac:dyDescent="0.2">
      <c r="A40" s="12"/>
      <c r="B40" s="30" t="s">
        <v>67</v>
      </c>
      <c r="C40" s="31">
        <f>Dezember!D12</f>
        <v>0</v>
      </c>
      <c r="D40" s="31">
        <f>Dezember!D13+Dezember!D15</f>
        <v>0</v>
      </c>
      <c r="E40" s="31">
        <f>Dezember!D14</f>
        <v>0</v>
      </c>
      <c r="F40" s="31">
        <f>Dezember!D16</f>
        <v>0</v>
      </c>
      <c r="G40" s="12"/>
      <c r="H40" s="12"/>
      <c r="I40" s="12"/>
      <c r="J40" s="12"/>
      <c r="K40" s="12"/>
      <c r="L40" s="12"/>
      <c r="M40" s="12"/>
      <c r="N40" s="12"/>
      <c r="O40" s="12"/>
      <c r="P40" s="12"/>
      <c r="Q40" s="12"/>
      <c r="R40" s="12"/>
    </row>
    <row r="41" spans="1:18" ht="16.5" customHeight="1" x14ac:dyDescent="0.2">
      <c r="A41" s="12"/>
      <c r="B41" s="33" t="s">
        <v>68</v>
      </c>
      <c r="C41" s="34">
        <f>SUM(C29:C40)</f>
        <v>28300</v>
      </c>
      <c r="D41" s="34">
        <f>SUM(D29:D40)</f>
        <v>19313</v>
      </c>
      <c r="E41" s="34">
        <f>SUM(E29:E40)</f>
        <v>2115</v>
      </c>
      <c r="F41" s="38">
        <f>SUM(F29:F40)</f>
        <v>6872</v>
      </c>
      <c r="G41" s="12"/>
      <c r="H41" s="12"/>
      <c r="I41" s="12"/>
      <c r="J41" s="12"/>
      <c r="K41" s="12"/>
      <c r="L41" s="12"/>
      <c r="M41" s="12"/>
      <c r="N41" s="12"/>
      <c r="O41" s="12"/>
      <c r="P41" s="12"/>
      <c r="Q41" s="12"/>
      <c r="R41" s="12"/>
    </row>
    <row r="42" spans="1:18" ht="15" customHeight="1" x14ac:dyDescent="0.2">
      <c r="A42" s="12"/>
      <c r="B42" s="12"/>
      <c r="C42" s="12"/>
      <c r="D42" s="12"/>
      <c r="E42" s="12"/>
      <c r="F42" s="12"/>
      <c r="G42" s="12"/>
      <c r="H42" s="12"/>
      <c r="I42" s="12"/>
      <c r="J42" s="12"/>
      <c r="K42" s="12"/>
      <c r="L42" s="12"/>
      <c r="M42" s="12"/>
      <c r="N42" s="12"/>
      <c r="O42" s="12"/>
      <c r="P42" s="12"/>
      <c r="Q42" s="12"/>
      <c r="R42" s="12"/>
    </row>
    <row r="43" spans="1:18" ht="15" customHeight="1" x14ac:dyDescent="0.2">
      <c r="B43" s="12"/>
      <c r="C43" s="12"/>
      <c r="D43" s="12"/>
      <c r="E43" s="12"/>
      <c r="F43" s="12"/>
      <c r="G43" s="12"/>
      <c r="H43" s="12"/>
      <c r="I43" s="12"/>
      <c r="J43" s="12"/>
      <c r="K43" s="12"/>
      <c r="L43" s="12"/>
      <c r="M43" s="12"/>
      <c r="N43" s="12"/>
      <c r="O43" s="12"/>
      <c r="P43" s="12"/>
      <c r="Q43" s="12"/>
      <c r="R43" s="12"/>
    </row>
  </sheetData>
  <mergeCells count="7">
    <mergeCell ref="B3:E5"/>
    <mergeCell ref="B27:F27"/>
    <mergeCell ref="D13:F13"/>
    <mergeCell ref="C12:F12"/>
    <mergeCell ref="B16:E16"/>
    <mergeCell ref="B8:F8"/>
    <mergeCell ref="B10:B11"/>
  </mergeCells>
  <conditionalFormatting sqref="E18:E22">
    <cfRule type="cellIs" dxfId="51" priority="2" operator="greaterThanOrEqual">
      <formula>0</formula>
    </cfRule>
    <cfRule type="cellIs" dxfId="50" priority="3" operator="lessThan">
      <formula>0</formula>
    </cfRule>
  </conditionalFormatting>
  <conditionalFormatting sqref="F29:F41">
    <cfRule type="cellIs" dxfId="49" priority="4" operator="greaterThanOrEqual">
      <formula>0</formula>
    </cfRule>
    <cfRule type="cellIs" dxfId="48" priority="5"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CB8AE"/>
    <pageSetUpPr fitToPage="1"/>
  </sheetPr>
  <dimension ref="A1:AA650"/>
  <sheetViews>
    <sheetView showGridLines="0" zoomScale="110" zoomScaleNormal="109" workbookViewId="0">
      <selection activeCell="Q27" sqref="Q27"/>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1530</v>
      </c>
      <c r="V2" s="39"/>
      <c r="W2" s="39"/>
      <c r="X2" s="39"/>
      <c r="Y2" s="39"/>
      <c r="Z2" s="39"/>
      <c r="AA2" s="39"/>
    </row>
    <row r="3" spans="1:27" ht="15.75" customHeight="1" x14ac:dyDescent="0.2">
      <c r="A3" s="39"/>
      <c r="B3" s="161" t="s">
        <v>70</v>
      </c>
      <c r="C3" s="113"/>
      <c r="D3" s="113"/>
      <c r="E3" s="113"/>
      <c r="F3" s="113"/>
      <c r="G3" s="39"/>
      <c r="H3" s="39"/>
      <c r="I3" s="39"/>
      <c r="J3" s="39"/>
      <c r="K3" s="39"/>
      <c r="L3" s="39"/>
      <c r="M3" s="39"/>
      <c r="N3" s="39"/>
      <c r="O3" s="39"/>
      <c r="P3" s="39"/>
      <c r="Q3" s="39"/>
      <c r="R3" s="39"/>
      <c r="S3" s="39"/>
      <c r="T3" s="39" t="s">
        <v>28</v>
      </c>
      <c r="U3" s="41">
        <f>D59</f>
        <v>240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620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225</v>
      </c>
      <c r="V5" s="42"/>
      <c r="W5" s="42"/>
      <c r="X5" s="42"/>
      <c r="Y5" s="42"/>
      <c r="Z5" s="42"/>
      <c r="AA5" s="42"/>
    </row>
    <row r="6" spans="1:27" ht="15" customHeight="1" x14ac:dyDescent="0.2">
      <c r="B6" s="12"/>
      <c r="C6" s="12"/>
      <c r="D6" s="12"/>
      <c r="E6" s="12"/>
      <c r="F6" s="12"/>
      <c r="T6" s="12" t="s">
        <v>31</v>
      </c>
      <c r="U6" s="44">
        <f>D96</f>
        <v>203</v>
      </c>
    </row>
    <row r="7" spans="1:27" ht="21.75" customHeight="1" x14ac:dyDescent="0.2">
      <c r="B7" s="169" t="s">
        <v>72</v>
      </c>
      <c r="C7" s="45" t="s">
        <v>73</v>
      </c>
      <c r="D7" s="46" t="s">
        <v>74</v>
      </c>
      <c r="E7" s="47" t="s">
        <v>75</v>
      </c>
      <c r="F7" s="48" t="s">
        <v>76</v>
      </c>
      <c r="T7" s="12" t="s">
        <v>32</v>
      </c>
      <c r="U7" s="44">
        <f>D107</f>
        <v>110</v>
      </c>
    </row>
    <row r="8" spans="1:27" ht="22.5" customHeight="1" x14ac:dyDescent="0.2">
      <c r="B8" s="113"/>
      <c r="C8" s="19">
        <f>D12</f>
        <v>4600</v>
      </c>
      <c r="D8" s="20">
        <f>D13</f>
        <v>2978</v>
      </c>
      <c r="E8" s="21">
        <f>D14</f>
        <v>265</v>
      </c>
      <c r="F8" s="22">
        <f>D16</f>
        <v>1357</v>
      </c>
      <c r="T8" s="12" t="s">
        <v>34</v>
      </c>
      <c r="U8" s="44">
        <f>D118</f>
        <v>50</v>
      </c>
    </row>
    <row r="9" spans="1:27" ht="16.5" customHeight="1" x14ac:dyDescent="0.2">
      <c r="B9" s="12"/>
      <c r="C9" s="12"/>
      <c r="D9" s="12"/>
      <c r="E9" s="12"/>
      <c r="F9" s="12"/>
      <c r="T9" s="12" t="s">
        <v>35</v>
      </c>
      <c r="U9" s="44">
        <f>D131</f>
        <v>265</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4550</v>
      </c>
      <c r="D12" s="52">
        <f>D33</f>
        <v>4600</v>
      </c>
      <c r="E12" s="52">
        <f>D12-C12</f>
        <v>50</v>
      </c>
      <c r="F12" s="12"/>
    </row>
    <row r="13" spans="1:27" ht="18" customHeight="1" x14ac:dyDescent="0.2">
      <c r="B13" s="53" t="s">
        <v>49</v>
      </c>
      <c r="C13" s="54">
        <f>C47+C59+C69+C82+C96+C107+C118</f>
        <v>3135</v>
      </c>
      <c r="D13" s="54">
        <f>D47+D59+D69+D82+D96+D107+D118</f>
        <v>2978</v>
      </c>
      <c r="E13" s="54">
        <f>C13-D13</f>
        <v>157</v>
      </c>
      <c r="F13" s="12"/>
    </row>
    <row r="14" spans="1:27" ht="18" customHeight="1" x14ac:dyDescent="0.2">
      <c r="B14" s="51" t="s">
        <v>78</v>
      </c>
      <c r="C14" s="52">
        <f>C131</f>
        <v>265</v>
      </c>
      <c r="D14" s="52">
        <f>D131</f>
        <v>265</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1150</v>
      </c>
      <c r="D16" s="56">
        <f>D12-D13-D14-D15</f>
        <v>1357</v>
      </c>
      <c r="E16" s="56">
        <f>D16-C16</f>
        <v>207</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v>2000</v>
      </c>
      <c r="D24" s="63">
        <v>2000</v>
      </c>
      <c r="E24" s="64">
        <f t="shared" ref="E24:E32" si="0">IF(AND(C24="",D24=""),"",N(D24)-N(C24))</f>
        <v>0</v>
      </c>
      <c r="F24" s="65"/>
    </row>
    <row r="25" spans="2:27" ht="16.5" customHeight="1" x14ac:dyDescent="0.2">
      <c r="B25" s="66" t="s">
        <v>85</v>
      </c>
      <c r="C25" s="67">
        <v>2450</v>
      </c>
      <c r="D25" s="67">
        <v>2450</v>
      </c>
      <c r="E25" s="68">
        <f t="shared" si="0"/>
        <v>0</v>
      </c>
      <c r="F25" s="69"/>
    </row>
    <row r="26" spans="2:27" ht="16.5" customHeight="1" x14ac:dyDescent="0.2">
      <c r="B26" s="62" t="s">
        <v>86</v>
      </c>
      <c r="C26" s="63">
        <v>100</v>
      </c>
      <c r="D26" s="63">
        <v>150</v>
      </c>
      <c r="E26" s="64">
        <f t="shared" si="0"/>
        <v>50</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4550</v>
      </c>
      <c r="D33" s="73">
        <f>SUM(D24:D32)</f>
        <v>4600</v>
      </c>
      <c r="E33" s="74">
        <f>D33-C33</f>
        <v>50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v>950</v>
      </c>
      <c r="D36" s="63">
        <v>950</v>
      </c>
      <c r="E36" s="64">
        <f t="shared" ref="E36:E46" si="1">IF(AND(C36="",D36=""),"",N(C36)-N(D36))</f>
        <v>0</v>
      </c>
      <c r="F36" s="65"/>
    </row>
    <row r="37" spans="2:6" ht="16.5" customHeight="1" x14ac:dyDescent="0.2">
      <c r="B37" s="66" t="s">
        <v>94</v>
      </c>
      <c r="C37" s="67">
        <v>80</v>
      </c>
      <c r="D37" s="67">
        <v>75</v>
      </c>
      <c r="E37" s="68">
        <f t="shared" si="1"/>
        <v>5</v>
      </c>
      <c r="F37" s="69"/>
    </row>
    <row r="38" spans="2:6" ht="16.5" customHeight="1" x14ac:dyDescent="0.2">
      <c r="B38" s="62" t="s">
        <v>95</v>
      </c>
      <c r="C38" s="63">
        <v>140</v>
      </c>
      <c r="D38" s="63">
        <v>120</v>
      </c>
      <c r="E38" s="64">
        <f t="shared" si="1"/>
        <v>20</v>
      </c>
      <c r="F38" s="65"/>
    </row>
    <row r="39" spans="2:6" ht="16.5" customHeight="1" x14ac:dyDescent="0.2">
      <c r="B39" s="66" t="s">
        <v>96</v>
      </c>
      <c r="C39" s="67">
        <v>50</v>
      </c>
      <c r="D39" s="67">
        <v>60</v>
      </c>
      <c r="E39" s="68">
        <f t="shared" si="1"/>
        <v>-10</v>
      </c>
      <c r="F39" s="69"/>
    </row>
    <row r="40" spans="2:6" ht="16.5" customHeight="1" x14ac:dyDescent="0.2">
      <c r="B40" s="62" t="s">
        <v>97</v>
      </c>
      <c r="C40" s="63">
        <v>45</v>
      </c>
      <c r="D40" s="63">
        <v>45</v>
      </c>
      <c r="E40" s="64">
        <f t="shared" si="1"/>
        <v>0</v>
      </c>
      <c r="F40" s="65"/>
    </row>
    <row r="41" spans="2:6" ht="16.5" customHeight="1" x14ac:dyDescent="0.2">
      <c r="B41" s="66" t="s">
        <v>98</v>
      </c>
      <c r="C41" s="67">
        <v>20</v>
      </c>
      <c r="D41" s="67">
        <v>20</v>
      </c>
      <c r="E41" s="68">
        <f t="shared" si="1"/>
        <v>0</v>
      </c>
      <c r="F41" s="69"/>
    </row>
    <row r="42" spans="2:6" ht="16.5" customHeight="1" x14ac:dyDescent="0.2">
      <c r="B42" s="62" t="s">
        <v>99</v>
      </c>
      <c r="C42" s="63">
        <v>40</v>
      </c>
      <c r="D42" s="63">
        <v>40</v>
      </c>
      <c r="E42" s="64">
        <f t="shared" si="1"/>
        <v>0</v>
      </c>
      <c r="F42" s="65"/>
    </row>
    <row r="43" spans="2:6" ht="16.5" customHeight="1" x14ac:dyDescent="0.2">
      <c r="B43" s="66" t="s">
        <v>100</v>
      </c>
      <c r="C43" s="67">
        <v>60</v>
      </c>
      <c r="D43" s="67">
        <v>220</v>
      </c>
      <c r="E43" s="68">
        <f t="shared" si="1"/>
        <v>-160</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1385</v>
      </c>
      <c r="D47" s="77">
        <f>SUM(D36:D46)</f>
        <v>1530</v>
      </c>
      <c r="E47" s="78">
        <f>C47-D47</f>
        <v>-145</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v>150</v>
      </c>
      <c r="D50" s="63">
        <v>150</v>
      </c>
      <c r="E50" s="64">
        <f t="shared" ref="E50:E58" si="2">IF(AND(C50="",D50=""),"",N(C50)-N(D50))</f>
        <v>0</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v>60</v>
      </c>
      <c r="D53" s="67">
        <v>60</v>
      </c>
      <c r="E53" s="68">
        <f t="shared" si="2"/>
        <v>0</v>
      </c>
      <c r="F53" s="69"/>
    </row>
    <row r="54" spans="2:6" ht="16.5" customHeight="1" x14ac:dyDescent="0.2">
      <c r="B54" s="62" t="s">
        <v>107</v>
      </c>
      <c r="C54" s="63">
        <v>30</v>
      </c>
      <c r="D54" s="63">
        <v>30</v>
      </c>
      <c r="E54" s="64">
        <f t="shared" si="2"/>
        <v>0</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240</v>
      </c>
      <c r="D59" s="81">
        <f>SUM(D50:D58)</f>
        <v>240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v>450</v>
      </c>
      <c r="D62" s="63">
        <v>370</v>
      </c>
      <c r="E62" s="64">
        <f t="shared" ref="E62:E68" si="3">IF(AND(C62="",D62=""),"",N(C62)-N(D62))</f>
        <v>80</v>
      </c>
      <c r="F62" s="65"/>
    </row>
    <row r="63" spans="2:6" ht="16.5" customHeight="1" x14ac:dyDescent="0.2">
      <c r="B63" s="66" t="s">
        <v>112</v>
      </c>
      <c r="C63" s="67">
        <v>100</v>
      </c>
      <c r="D63" s="67">
        <v>110</v>
      </c>
      <c r="E63" s="68">
        <f t="shared" si="3"/>
        <v>-10</v>
      </c>
      <c r="F63" s="69"/>
    </row>
    <row r="64" spans="2:6" ht="16.5" customHeight="1" x14ac:dyDescent="0.2">
      <c r="B64" s="62" t="s">
        <v>113</v>
      </c>
      <c r="C64" s="63">
        <v>120</v>
      </c>
      <c r="D64" s="63">
        <v>140</v>
      </c>
      <c r="E64" s="64">
        <f t="shared" si="3"/>
        <v>-20</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670</v>
      </c>
      <c r="D69" s="85">
        <f>SUM(D62:D68)</f>
        <v>620</v>
      </c>
      <c r="E69" s="86">
        <f>C69-D69</f>
        <v>50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v>50</v>
      </c>
      <c r="D72" s="63">
        <v>40</v>
      </c>
      <c r="E72" s="64">
        <f t="shared" ref="E72:E79" si="4">IF(AND(C72="",D72=""),"",N(C72)-N(D72))</f>
        <v>10</v>
      </c>
      <c r="F72" s="65"/>
    </row>
    <row r="73" spans="2:6" ht="16.5" customHeight="1" x14ac:dyDescent="0.2">
      <c r="B73" s="66" t="s">
        <v>118</v>
      </c>
      <c r="C73" s="67"/>
      <c r="D73" s="67"/>
      <c r="E73" s="68" t="str">
        <f t="shared" si="4"/>
        <v/>
      </c>
      <c r="F73" s="69"/>
    </row>
    <row r="74" spans="2:6" ht="16.5" customHeight="1" x14ac:dyDescent="0.2">
      <c r="B74" s="62" t="s">
        <v>119</v>
      </c>
      <c r="C74" s="63">
        <v>20</v>
      </c>
      <c r="D74" s="63">
        <v>10</v>
      </c>
      <c r="E74" s="64">
        <f t="shared" si="4"/>
        <v>10</v>
      </c>
      <c r="F74" s="65"/>
    </row>
    <row r="75" spans="2:6" ht="16.5" customHeight="1" x14ac:dyDescent="0.2">
      <c r="B75" s="66" t="s">
        <v>120</v>
      </c>
      <c r="C75" s="67"/>
      <c r="D75" s="67"/>
      <c r="E75" s="68" t="str">
        <f t="shared" si="4"/>
        <v/>
      </c>
      <c r="F75" s="69"/>
    </row>
    <row r="76" spans="2:6" ht="16.5" customHeight="1" x14ac:dyDescent="0.2">
      <c r="B76" s="62" t="s">
        <v>121</v>
      </c>
      <c r="C76" s="63">
        <v>80</v>
      </c>
      <c r="D76" s="63">
        <v>60</v>
      </c>
      <c r="E76" s="64">
        <f t="shared" si="4"/>
        <v>20</v>
      </c>
      <c r="F76" s="65"/>
    </row>
    <row r="77" spans="2:6" ht="16.5" customHeight="1" x14ac:dyDescent="0.2">
      <c r="B77" s="66" t="s">
        <v>122</v>
      </c>
      <c r="C77" s="67">
        <v>40</v>
      </c>
      <c r="D77" s="67">
        <v>60</v>
      </c>
      <c r="E77" s="68">
        <f t="shared" si="4"/>
        <v>-20</v>
      </c>
      <c r="F77" s="69"/>
    </row>
    <row r="78" spans="2:6" ht="16.5" customHeight="1" x14ac:dyDescent="0.2">
      <c r="B78" s="62" t="s">
        <v>123</v>
      </c>
      <c r="C78" s="63">
        <v>20</v>
      </c>
      <c r="D78" s="63">
        <v>55</v>
      </c>
      <c r="E78" s="64">
        <f t="shared" si="4"/>
        <v>-35</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210</v>
      </c>
      <c r="D82" s="89">
        <f>SUM(D72:D81)</f>
        <v>225</v>
      </c>
      <c r="E82" s="90">
        <f>C82-D82</f>
        <v>-15</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v>15</v>
      </c>
      <c r="D85" s="63">
        <v>22</v>
      </c>
      <c r="E85" s="64">
        <f>IF(AND(C85="",D85=""),"",N(C85)-N(D85))</f>
        <v>-7</v>
      </c>
      <c r="F85" s="65"/>
    </row>
    <row r="86" spans="2:6" ht="16.5" customHeight="1" x14ac:dyDescent="0.2">
      <c r="B86" s="66" t="s">
        <v>127</v>
      </c>
      <c r="C86" s="67">
        <v>100</v>
      </c>
      <c r="D86" s="67">
        <v>56</v>
      </c>
      <c r="E86" s="68">
        <f>IF(AND(C86="",D86=""),"",N(C86)-N(D86))</f>
        <v>44</v>
      </c>
      <c r="F86" s="69"/>
    </row>
    <row r="87" spans="2:6" ht="16.5" customHeight="1" x14ac:dyDescent="0.2">
      <c r="B87" s="62" t="s">
        <v>128</v>
      </c>
      <c r="C87" s="63">
        <v>60</v>
      </c>
      <c r="D87" s="63">
        <v>40</v>
      </c>
      <c r="E87" s="64"/>
      <c r="F87" s="65"/>
    </row>
    <row r="88" spans="2:6" ht="16.5" customHeight="1" x14ac:dyDescent="0.2">
      <c r="B88" s="66" t="s">
        <v>129</v>
      </c>
      <c r="C88" s="67">
        <v>100</v>
      </c>
      <c r="D88" s="67">
        <v>45</v>
      </c>
      <c r="E88" s="68">
        <f t="shared" ref="E88:E95" si="5">IF(AND(C88="",D88=""),"",N(C88)-N(D88))</f>
        <v>55</v>
      </c>
      <c r="F88" s="69"/>
    </row>
    <row r="89" spans="2:6" ht="16.5" customHeight="1" x14ac:dyDescent="0.2">
      <c r="B89" s="62" t="s">
        <v>130</v>
      </c>
      <c r="C89" s="63">
        <v>15</v>
      </c>
      <c r="D89" s="63">
        <v>15</v>
      </c>
      <c r="E89" s="64">
        <f t="shared" si="5"/>
        <v>0</v>
      </c>
      <c r="F89" s="65"/>
    </row>
    <row r="90" spans="2:6" ht="16.5" customHeight="1" x14ac:dyDescent="0.2">
      <c r="B90" s="66" t="s">
        <v>131</v>
      </c>
      <c r="C90" s="67">
        <v>40</v>
      </c>
      <c r="D90" s="67">
        <v>25</v>
      </c>
      <c r="E90" s="68">
        <f t="shared" si="5"/>
        <v>15</v>
      </c>
      <c r="F90" s="69"/>
    </row>
    <row r="91" spans="2:6" ht="16.5" customHeight="1" x14ac:dyDescent="0.2">
      <c r="B91" s="62" t="s">
        <v>132</v>
      </c>
      <c r="C91" s="63">
        <v>100</v>
      </c>
      <c r="D91" s="63">
        <v>0</v>
      </c>
      <c r="E91" s="64">
        <f t="shared" si="5"/>
        <v>100</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430</v>
      </c>
      <c r="D96" s="93">
        <f>SUM(D85:D95)</f>
        <v>203</v>
      </c>
      <c r="E96" s="94">
        <f>C96-D96</f>
        <v>227</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v>30</v>
      </c>
      <c r="D99" s="63">
        <v>30</v>
      </c>
      <c r="E99" s="64">
        <f t="shared" ref="E99:E106" si="6">IF(AND(C99="",D99=""),"",N(C99)-N(D99))</f>
        <v>0</v>
      </c>
      <c r="F99" s="65"/>
    </row>
    <row r="100" spans="2:6" ht="16.5" customHeight="1" x14ac:dyDescent="0.2">
      <c r="B100" s="66" t="s">
        <v>137</v>
      </c>
      <c r="C100" s="67">
        <v>100</v>
      </c>
      <c r="D100" s="67">
        <v>80</v>
      </c>
      <c r="E100" s="68">
        <f t="shared" si="6"/>
        <v>20</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130</v>
      </c>
      <c r="D107" s="97">
        <f>SUM(D99:D106)</f>
        <v>110</v>
      </c>
      <c r="E107" s="98">
        <f>C107-D107</f>
        <v>20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v>20</v>
      </c>
      <c r="D110" s="63">
        <v>20</v>
      </c>
      <c r="E110" s="64">
        <f t="shared" ref="E110:E117" si="7">IF(AND(C110="",D110=""),"",N(C110)-N(D110))</f>
        <v>0</v>
      </c>
      <c r="F110" s="65"/>
    </row>
    <row r="111" spans="2:6" ht="16.5" customHeight="1" x14ac:dyDescent="0.2">
      <c r="B111" s="66" t="s">
        <v>144</v>
      </c>
      <c r="C111" s="67">
        <v>40</v>
      </c>
      <c r="D111" s="67">
        <v>20</v>
      </c>
      <c r="E111" s="68">
        <f t="shared" si="7"/>
        <v>20</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v>10</v>
      </c>
      <c r="D114" s="63">
        <v>10</v>
      </c>
      <c r="E114" s="64">
        <f t="shared" si="7"/>
        <v>0</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70</v>
      </c>
      <c r="D118" s="101">
        <f>SUM(D110:D117)</f>
        <v>50</v>
      </c>
      <c r="E118" s="102">
        <f>C118-D118</f>
        <v>20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v>50</v>
      </c>
      <c r="D121" s="63">
        <v>50</v>
      </c>
      <c r="E121" s="64">
        <f t="shared" ref="E121:E130" si="8">IF(AND(C121="",D121=""),"",N(C121)-N(D121))</f>
        <v>0</v>
      </c>
      <c r="F121" s="65"/>
    </row>
    <row r="122" spans="2:6" ht="16.5" customHeight="1" x14ac:dyDescent="0.2">
      <c r="B122" s="66" t="s">
        <v>151</v>
      </c>
      <c r="C122" s="67">
        <v>50</v>
      </c>
      <c r="D122" s="67">
        <v>50</v>
      </c>
      <c r="E122" s="68">
        <f t="shared" si="8"/>
        <v>0</v>
      </c>
      <c r="F122" s="69"/>
    </row>
    <row r="123" spans="2:6" ht="16.5" customHeight="1" x14ac:dyDescent="0.2">
      <c r="B123" s="62" t="s">
        <v>152</v>
      </c>
      <c r="C123" s="63">
        <v>150</v>
      </c>
      <c r="D123" s="63">
        <v>150</v>
      </c>
      <c r="E123" s="64">
        <f t="shared" si="8"/>
        <v>0</v>
      </c>
      <c r="F123" s="65"/>
    </row>
    <row r="124" spans="2:6" ht="16.5" customHeight="1" x14ac:dyDescent="0.2">
      <c r="B124" s="66" t="s">
        <v>153</v>
      </c>
      <c r="C124" s="67">
        <v>15</v>
      </c>
      <c r="D124" s="67">
        <v>15</v>
      </c>
      <c r="E124" s="68">
        <f t="shared" si="8"/>
        <v>0</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265</v>
      </c>
      <c r="D131" s="105">
        <f>SUM(D121:D130)</f>
        <v>265</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c r="B142" s="12"/>
      <c r="C142" s="12"/>
      <c r="D142" s="12"/>
      <c r="E142" s="12"/>
      <c r="F142" s="12"/>
    </row>
    <row r="143" spans="2:6" ht="15" customHeight="1" x14ac:dyDescent="0.2">
      <c r="B143" s="12"/>
      <c r="C143" s="12"/>
      <c r="D143" s="12"/>
      <c r="E143" s="12"/>
      <c r="F143" s="12"/>
    </row>
    <row r="144" spans="2:6" ht="15" customHeight="1" x14ac:dyDescent="0.2">
      <c r="B144" s="12"/>
      <c r="C144" s="12"/>
      <c r="D144" s="12"/>
      <c r="E144" s="12"/>
      <c r="F144" s="12"/>
    </row>
    <row r="145" spans="2:6" ht="15" customHeight="1" x14ac:dyDescent="0.2">
      <c r="B145" s="12"/>
      <c r="C145" s="12"/>
      <c r="D145" s="12"/>
      <c r="E145" s="12"/>
      <c r="F145" s="12"/>
    </row>
    <row r="146" spans="2:6" ht="15" customHeight="1" x14ac:dyDescent="0.2">
      <c r="B146" s="12"/>
      <c r="C146" s="12"/>
      <c r="D146" s="12"/>
      <c r="E146" s="12"/>
      <c r="F146" s="12"/>
    </row>
    <row r="147" spans="2:6" ht="15" customHeight="1" x14ac:dyDescent="0.2">
      <c r="B147" s="12"/>
      <c r="C147" s="12"/>
      <c r="D147" s="12"/>
      <c r="E147" s="12"/>
      <c r="F147" s="12"/>
    </row>
    <row r="148" spans="2:6" ht="15" customHeight="1" x14ac:dyDescent="0.2">
      <c r="B148" s="12"/>
      <c r="C148" s="12"/>
      <c r="D148" s="12"/>
      <c r="E148" s="12"/>
      <c r="F148" s="12"/>
    </row>
    <row r="149" spans="2:6" ht="15" customHeight="1" x14ac:dyDescent="0.2">
      <c r="B149" s="12"/>
      <c r="C149" s="12"/>
      <c r="D149" s="12"/>
      <c r="E149" s="12"/>
      <c r="F149" s="12"/>
    </row>
    <row r="150" spans="2:6" ht="15" customHeight="1" x14ac:dyDescent="0.2">
      <c r="B150" s="12"/>
      <c r="C150" s="12"/>
      <c r="D150" s="12"/>
      <c r="E150" s="12"/>
      <c r="F150" s="12"/>
    </row>
    <row r="151" spans="2:6" ht="15" customHeight="1" x14ac:dyDescent="0.2">
      <c r="B151" s="12"/>
      <c r="C151" s="12"/>
      <c r="D151" s="12"/>
      <c r="E151" s="12"/>
      <c r="F151" s="12"/>
    </row>
    <row r="152" spans="2:6" ht="15" customHeight="1" x14ac:dyDescent="0.2">
      <c r="B152" s="12"/>
      <c r="C152" s="12"/>
      <c r="D152" s="12"/>
      <c r="E152" s="12"/>
      <c r="F152" s="12"/>
    </row>
    <row r="153" spans="2:6" ht="15" customHeight="1" x14ac:dyDescent="0.2">
      <c r="B153" s="12"/>
      <c r="C153" s="12"/>
      <c r="D153" s="12"/>
      <c r="E153" s="12"/>
      <c r="F153" s="12"/>
    </row>
    <row r="154" spans="2:6" ht="15" customHeight="1" x14ac:dyDescent="0.2">
      <c r="B154" s="12"/>
      <c r="C154" s="12"/>
      <c r="D154" s="12"/>
      <c r="E154" s="12"/>
      <c r="F154" s="12"/>
    </row>
    <row r="155" spans="2:6" ht="15" customHeight="1" x14ac:dyDescent="0.2">
      <c r="B155" s="12"/>
      <c r="C155" s="12"/>
      <c r="D155" s="12"/>
      <c r="E155" s="12"/>
      <c r="F155" s="12"/>
    </row>
    <row r="156" spans="2:6" ht="15" customHeight="1" x14ac:dyDescent="0.2">
      <c r="B156" s="12"/>
      <c r="C156" s="12"/>
      <c r="D156" s="12"/>
      <c r="E156" s="12"/>
      <c r="F156" s="12"/>
    </row>
    <row r="157" spans="2:6" ht="15" customHeight="1" x14ac:dyDescent="0.2">
      <c r="B157" s="12"/>
      <c r="C157" s="12"/>
      <c r="D157" s="12"/>
      <c r="E157" s="12"/>
      <c r="F157" s="12"/>
    </row>
    <row r="158" spans="2:6" ht="15" customHeight="1" x14ac:dyDescent="0.2">
      <c r="B158" s="12"/>
      <c r="C158" s="12"/>
      <c r="D158" s="12"/>
      <c r="E158" s="12"/>
      <c r="F158" s="12"/>
    </row>
    <row r="159" spans="2:6" ht="15" customHeight="1" x14ac:dyDescent="0.2">
      <c r="B159" s="12"/>
      <c r="C159" s="12"/>
      <c r="D159" s="12"/>
      <c r="E159" s="12"/>
      <c r="F159" s="12"/>
    </row>
    <row r="160" spans="2:6" ht="15" customHeight="1" x14ac:dyDescent="0.2">
      <c r="B160" s="12"/>
      <c r="C160" s="12"/>
      <c r="D160" s="12"/>
      <c r="E160" s="12"/>
      <c r="F160" s="12"/>
    </row>
    <row r="161" spans="2:6" ht="15" customHeight="1" x14ac:dyDescent="0.2">
      <c r="B161" s="12"/>
      <c r="C161" s="12"/>
      <c r="D161" s="12"/>
      <c r="E161" s="12"/>
      <c r="F161" s="12"/>
    </row>
    <row r="162" spans="2:6" ht="15" customHeight="1" x14ac:dyDescent="0.2">
      <c r="B162" s="12"/>
      <c r="C162" s="12"/>
      <c r="D162" s="12"/>
      <c r="E162" s="12"/>
      <c r="F162" s="12"/>
    </row>
    <row r="163" spans="2:6" ht="15" customHeight="1" x14ac:dyDescent="0.2">
      <c r="B163" s="12"/>
      <c r="C163" s="12"/>
      <c r="D163" s="12"/>
      <c r="E163" s="12"/>
      <c r="F163" s="12"/>
    </row>
    <row r="164" spans="2:6" ht="15" customHeight="1" x14ac:dyDescent="0.2">
      <c r="B164" s="12"/>
      <c r="C164" s="12"/>
      <c r="D164" s="12"/>
      <c r="E164" s="12"/>
      <c r="F164" s="12"/>
    </row>
    <row r="165" spans="2:6" ht="15" customHeight="1" x14ac:dyDescent="0.2">
      <c r="B165" s="12"/>
      <c r="C165" s="12"/>
      <c r="D165" s="12"/>
      <c r="E165" s="12"/>
      <c r="F165" s="12"/>
    </row>
    <row r="166" spans="2:6" ht="15" customHeight="1" x14ac:dyDescent="0.2">
      <c r="B166" s="12"/>
      <c r="C166" s="12"/>
      <c r="D166" s="12"/>
      <c r="E166" s="12"/>
      <c r="F166" s="12"/>
    </row>
    <row r="167" spans="2:6" ht="15" customHeight="1" x14ac:dyDescent="0.2">
      <c r="B167" s="12"/>
      <c r="C167" s="12"/>
      <c r="D167" s="12"/>
      <c r="E167" s="12"/>
      <c r="F167" s="12"/>
    </row>
    <row r="168" spans="2:6" ht="15" customHeight="1" x14ac:dyDescent="0.2">
      <c r="B168" s="12"/>
      <c r="C168" s="12"/>
      <c r="D168" s="12"/>
      <c r="E168" s="12"/>
      <c r="F168" s="12"/>
    </row>
    <row r="169" spans="2:6" ht="15" customHeight="1" x14ac:dyDescent="0.2">
      <c r="B169" s="12"/>
      <c r="C169" s="12"/>
      <c r="D169" s="12"/>
      <c r="E169" s="12"/>
      <c r="F169" s="12"/>
    </row>
    <row r="170" spans="2:6" ht="15" customHeight="1" x14ac:dyDescent="0.2">
      <c r="B170" s="12"/>
      <c r="C170" s="12"/>
      <c r="D170" s="12"/>
      <c r="E170" s="12"/>
      <c r="F170" s="12"/>
    </row>
    <row r="171" spans="2:6" ht="15" customHeight="1" x14ac:dyDescent="0.2">
      <c r="B171" s="12"/>
      <c r="C171" s="12"/>
      <c r="D171" s="12"/>
      <c r="E171" s="12"/>
      <c r="F171" s="12"/>
    </row>
    <row r="172" spans="2:6" ht="15" customHeight="1" x14ac:dyDescent="0.2">
      <c r="B172" s="12"/>
      <c r="C172" s="12"/>
      <c r="D172" s="12"/>
      <c r="E172" s="12"/>
      <c r="F172" s="12"/>
    </row>
    <row r="173" spans="2:6" ht="15" customHeight="1" x14ac:dyDescent="0.2">
      <c r="B173" s="12"/>
      <c r="C173" s="12"/>
      <c r="D173" s="12"/>
      <c r="E173" s="12"/>
      <c r="F173" s="12"/>
    </row>
    <row r="174" spans="2:6" ht="15" customHeight="1" x14ac:dyDescent="0.2">
      <c r="B174" s="12"/>
      <c r="C174" s="12"/>
      <c r="D174" s="12"/>
      <c r="E174" s="12"/>
      <c r="F174" s="12"/>
    </row>
    <row r="175" spans="2:6" ht="15" customHeight="1" x14ac:dyDescent="0.2">
      <c r="B175" s="12"/>
      <c r="C175" s="12"/>
      <c r="D175" s="12"/>
      <c r="E175" s="12"/>
      <c r="F175" s="12"/>
    </row>
    <row r="176" spans="2:6" ht="15" customHeight="1" x14ac:dyDescent="0.2">
      <c r="B176" s="12"/>
      <c r="C176" s="12"/>
      <c r="D176" s="12"/>
      <c r="E176" s="12"/>
      <c r="F176" s="12"/>
    </row>
    <row r="177" spans="2:6" ht="15" customHeight="1" x14ac:dyDescent="0.2">
      <c r="B177" s="12"/>
      <c r="C177" s="12"/>
      <c r="D177" s="12"/>
      <c r="E177" s="12"/>
      <c r="F177" s="12"/>
    </row>
    <row r="178" spans="2:6" ht="15" customHeight="1" x14ac:dyDescent="0.2">
      <c r="B178" s="12"/>
      <c r="C178" s="12"/>
      <c r="D178" s="12"/>
      <c r="E178" s="12"/>
      <c r="F178" s="12"/>
    </row>
    <row r="179" spans="2:6" ht="15" customHeight="1" x14ac:dyDescent="0.2">
      <c r="B179" s="12"/>
      <c r="C179" s="12"/>
      <c r="D179" s="12"/>
      <c r="E179" s="12"/>
      <c r="F179" s="12"/>
    </row>
    <row r="180" spans="2:6" ht="15" customHeight="1" x14ac:dyDescent="0.2">
      <c r="B180" s="12"/>
      <c r="C180" s="12"/>
      <c r="D180" s="12"/>
      <c r="E180" s="12"/>
      <c r="F180" s="12"/>
    </row>
    <row r="181" spans="2:6" ht="15" customHeight="1" x14ac:dyDescent="0.2">
      <c r="B181" s="12"/>
      <c r="C181" s="12"/>
      <c r="D181" s="12"/>
      <c r="E181" s="12"/>
      <c r="F181" s="12"/>
    </row>
    <row r="182" spans="2:6" ht="15" customHeight="1" x14ac:dyDescent="0.2">
      <c r="B182" s="12"/>
      <c r="C182" s="12"/>
      <c r="D182" s="12"/>
      <c r="E182" s="12"/>
      <c r="F182" s="12"/>
    </row>
    <row r="183" spans="2:6" ht="15" customHeight="1" x14ac:dyDescent="0.2">
      <c r="B183" s="12"/>
      <c r="C183" s="12"/>
      <c r="D183" s="12"/>
      <c r="E183" s="12"/>
      <c r="F183" s="12"/>
    </row>
    <row r="184" spans="2:6" ht="15" customHeight="1" x14ac:dyDescent="0.2">
      <c r="B184" s="12"/>
      <c r="C184" s="12"/>
      <c r="D184" s="12"/>
      <c r="E184" s="12"/>
      <c r="F184" s="12"/>
    </row>
    <row r="185" spans="2:6" ht="15" customHeight="1" x14ac:dyDescent="0.2">
      <c r="B185" s="12"/>
      <c r="C185" s="12"/>
      <c r="D185" s="12"/>
      <c r="E185" s="12"/>
      <c r="F185" s="12"/>
    </row>
    <row r="186" spans="2:6" ht="15" customHeight="1" x14ac:dyDescent="0.2">
      <c r="B186" s="12"/>
      <c r="C186" s="12"/>
      <c r="D186" s="12"/>
      <c r="E186" s="12"/>
      <c r="F186" s="12"/>
    </row>
    <row r="187" spans="2:6" ht="15" customHeight="1" x14ac:dyDescent="0.2">
      <c r="B187" s="12"/>
      <c r="C187" s="12"/>
      <c r="D187" s="12"/>
      <c r="E187" s="12"/>
      <c r="F187" s="12"/>
    </row>
    <row r="188" spans="2:6" ht="15" customHeight="1" x14ac:dyDescent="0.2">
      <c r="B188" s="12"/>
      <c r="C188" s="12"/>
      <c r="D188" s="12"/>
      <c r="E188" s="12"/>
      <c r="F188" s="12"/>
    </row>
    <row r="189" spans="2:6" ht="15" customHeight="1" x14ac:dyDescent="0.2">
      <c r="B189" s="12"/>
      <c r="C189" s="12"/>
      <c r="D189" s="12"/>
      <c r="E189" s="12"/>
      <c r="F189" s="12"/>
    </row>
    <row r="190" spans="2:6" ht="15" customHeight="1" x14ac:dyDescent="0.2">
      <c r="B190" s="12"/>
      <c r="C190" s="12"/>
      <c r="D190" s="12"/>
      <c r="E190" s="12"/>
      <c r="F190" s="12"/>
    </row>
    <row r="191" spans="2:6" ht="15" customHeight="1" x14ac:dyDescent="0.2">
      <c r="B191" s="12"/>
      <c r="C191" s="12"/>
      <c r="D191" s="12"/>
      <c r="E191" s="12"/>
      <c r="F191" s="12"/>
    </row>
    <row r="192" spans="2:6" ht="15" customHeight="1" x14ac:dyDescent="0.2">
      <c r="B192" s="12"/>
      <c r="C192" s="12"/>
      <c r="D192" s="12"/>
      <c r="E192" s="12"/>
      <c r="F192" s="12"/>
    </row>
    <row r="193" spans="2:6" ht="15" customHeight="1" x14ac:dyDescent="0.2">
      <c r="B193" s="12"/>
      <c r="C193" s="12"/>
      <c r="D193" s="12"/>
      <c r="E193" s="12"/>
      <c r="F193" s="12"/>
    </row>
    <row r="194" spans="2:6" ht="15" customHeight="1" x14ac:dyDescent="0.2">
      <c r="B194" s="12"/>
      <c r="C194" s="12"/>
      <c r="D194" s="12"/>
      <c r="E194" s="12"/>
      <c r="F194" s="12"/>
    </row>
    <row r="195" spans="2:6" ht="15" customHeight="1" x14ac:dyDescent="0.2">
      <c r="B195" s="12"/>
      <c r="C195" s="12"/>
      <c r="D195" s="12"/>
      <c r="E195" s="12"/>
      <c r="F195" s="12"/>
    </row>
    <row r="196" spans="2:6" ht="15" customHeight="1" x14ac:dyDescent="0.2">
      <c r="B196" s="12"/>
      <c r="C196" s="12"/>
      <c r="D196" s="12"/>
      <c r="E196" s="12"/>
      <c r="F196" s="12"/>
    </row>
    <row r="197" spans="2:6" ht="15" customHeight="1" x14ac:dyDescent="0.2">
      <c r="B197" s="12"/>
      <c r="C197" s="12"/>
      <c r="D197" s="12"/>
      <c r="E197" s="12"/>
      <c r="F197" s="12"/>
    </row>
    <row r="198" spans="2:6" ht="15" customHeight="1" x14ac:dyDescent="0.2">
      <c r="B198" s="12"/>
      <c r="C198" s="12"/>
      <c r="D198" s="12"/>
      <c r="E198" s="12"/>
      <c r="F198" s="12"/>
    </row>
    <row r="199" spans="2:6" ht="15" customHeight="1" x14ac:dyDescent="0.2">
      <c r="B199" s="12"/>
      <c r="C199" s="12"/>
      <c r="D199" s="12"/>
      <c r="E199" s="12"/>
      <c r="F199" s="12"/>
    </row>
    <row r="200" spans="2:6" ht="15" customHeight="1" x14ac:dyDescent="0.2">
      <c r="B200" s="12"/>
      <c r="C200" s="12"/>
      <c r="D200" s="12"/>
      <c r="E200" s="12"/>
      <c r="F200" s="12"/>
    </row>
    <row r="201" spans="2:6" ht="15" customHeight="1" x14ac:dyDescent="0.2">
      <c r="B201" s="12"/>
      <c r="C201" s="12"/>
      <c r="D201" s="12"/>
      <c r="E201" s="12"/>
      <c r="F201" s="12"/>
    </row>
    <row r="202" spans="2:6" ht="15" customHeight="1" x14ac:dyDescent="0.2">
      <c r="B202" s="12"/>
      <c r="C202" s="12"/>
      <c r="D202" s="12"/>
      <c r="E202" s="12"/>
      <c r="F202" s="12"/>
    </row>
    <row r="203" spans="2:6" ht="15" customHeight="1" x14ac:dyDescent="0.2">
      <c r="B203" s="12"/>
      <c r="C203" s="12"/>
      <c r="D203" s="12"/>
      <c r="E203" s="12"/>
      <c r="F203" s="12"/>
    </row>
    <row r="204" spans="2:6" ht="15" customHeight="1" x14ac:dyDescent="0.2">
      <c r="B204" s="12"/>
      <c r="C204" s="12"/>
      <c r="D204" s="12"/>
      <c r="E204" s="12"/>
      <c r="F204" s="12"/>
    </row>
    <row r="205" spans="2:6" ht="15" customHeight="1" x14ac:dyDescent="0.2">
      <c r="B205" s="12"/>
      <c r="C205" s="12"/>
      <c r="D205" s="12"/>
      <c r="E205" s="12"/>
      <c r="F205" s="12"/>
    </row>
    <row r="206" spans="2:6" ht="15" customHeight="1" x14ac:dyDescent="0.2">
      <c r="B206" s="12"/>
      <c r="C206" s="12"/>
      <c r="D206" s="12"/>
      <c r="E206" s="12"/>
      <c r="F206" s="12"/>
    </row>
    <row r="207" spans="2:6" ht="15" customHeight="1" x14ac:dyDescent="0.2">
      <c r="B207" s="12"/>
      <c r="C207" s="12"/>
      <c r="D207" s="12"/>
      <c r="E207" s="12"/>
      <c r="F207" s="12"/>
    </row>
    <row r="208" spans="2:6" ht="15" customHeight="1" x14ac:dyDescent="0.2">
      <c r="B208" s="12"/>
      <c r="C208" s="12"/>
      <c r="D208" s="12"/>
      <c r="E208" s="12"/>
      <c r="F208" s="12"/>
    </row>
    <row r="209" spans="2:6" ht="15" customHeight="1" x14ac:dyDescent="0.2">
      <c r="B209" s="12"/>
      <c r="C209" s="12"/>
      <c r="D209" s="12"/>
      <c r="E209" s="12"/>
      <c r="F209" s="12"/>
    </row>
    <row r="210" spans="2:6" ht="15" customHeight="1" x14ac:dyDescent="0.2">
      <c r="B210" s="12"/>
      <c r="C210" s="12"/>
      <c r="D210" s="12"/>
      <c r="E210" s="12"/>
      <c r="F210" s="12"/>
    </row>
    <row r="211" spans="2:6" ht="15" customHeight="1" x14ac:dyDescent="0.2">
      <c r="B211" s="12"/>
      <c r="C211" s="12"/>
      <c r="D211" s="12"/>
      <c r="E211" s="12"/>
      <c r="F211" s="12"/>
    </row>
    <row r="212" spans="2:6" ht="15" customHeight="1" x14ac:dyDescent="0.2">
      <c r="B212" s="12"/>
      <c r="C212" s="12"/>
      <c r="D212" s="12"/>
      <c r="E212" s="12"/>
      <c r="F212" s="12"/>
    </row>
    <row r="213" spans="2:6" ht="15" customHeight="1" x14ac:dyDescent="0.2">
      <c r="B213" s="12"/>
      <c r="C213" s="12"/>
      <c r="D213" s="12"/>
      <c r="E213" s="12"/>
      <c r="F213" s="12"/>
    </row>
    <row r="214" spans="2:6" ht="15" customHeight="1" x14ac:dyDescent="0.2">
      <c r="B214" s="12"/>
      <c r="C214" s="12"/>
      <c r="D214" s="12"/>
      <c r="E214" s="12"/>
      <c r="F214" s="12"/>
    </row>
    <row r="215" spans="2:6" ht="15" customHeight="1" x14ac:dyDescent="0.2">
      <c r="B215" s="12"/>
      <c r="C215" s="12"/>
      <c r="D215" s="12"/>
      <c r="E215" s="12"/>
      <c r="F215" s="12"/>
    </row>
    <row r="216" spans="2:6" ht="15" customHeight="1" x14ac:dyDescent="0.2">
      <c r="B216" s="12"/>
      <c r="C216" s="12"/>
      <c r="D216" s="12"/>
      <c r="E216" s="12"/>
      <c r="F216" s="12"/>
    </row>
    <row r="217" spans="2:6" ht="15" customHeight="1" x14ac:dyDescent="0.2">
      <c r="B217" s="12"/>
      <c r="C217" s="12"/>
      <c r="D217" s="12"/>
      <c r="E217" s="12"/>
      <c r="F217" s="12"/>
    </row>
    <row r="218" spans="2:6" ht="15" customHeight="1" x14ac:dyDescent="0.2">
      <c r="B218" s="12"/>
      <c r="C218" s="12"/>
      <c r="D218" s="12"/>
      <c r="E218" s="12"/>
      <c r="F218" s="12"/>
    </row>
    <row r="219" spans="2:6" ht="15" customHeight="1" x14ac:dyDescent="0.2">
      <c r="B219" s="12"/>
      <c r="C219" s="12"/>
      <c r="D219" s="12"/>
      <c r="E219" s="12"/>
      <c r="F219" s="12"/>
    </row>
    <row r="220" spans="2:6" ht="15" customHeight="1" x14ac:dyDescent="0.2">
      <c r="B220" s="12"/>
      <c r="C220" s="12"/>
      <c r="D220" s="12"/>
      <c r="E220" s="12"/>
      <c r="F220" s="12"/>
    </row>
    <row r="221" spans="2:6" ht="15" customHeight="1" x14ac:dyDescent="0.2">
      <c r="B221" s="12"/>
      <c r="C221" s="12"/>
      <c r="D221" s="12"/>
      <c r="E221" s="12"/>
      <c r="F221" s="12"/>
    </row>
    <row r="222" spans="2:6" ht="15" customHeight="1" x14ac:dyDescent="0.2">
      <c r="B222" s="12"/>
      <c r="C222" s="12"/>
      <c r="D222" s="12"/>
      <c r="E222" s="12"/>
      <c r="F222" s="12"/>
    </row>
    <row r="223" spans="2:6" ht="15" customHeight="1" x14ac:dyDescent="0.2">
      <c r="B223" s="12"/>
      <c r="C223" s="12"/>
      <c r="D223" s="12"/>
      <c r="E223" s="12"/>
      <c r="F223" s="12"/>
    </row>
    <row r="224" spans="2:6" ht="15" customHeight="1" x14ac:dyDescent="0.2">
      <c r="B224" s="12"/>
      <c r="C224" s="12"/>
      <c r="D224" s="12"/>
      <c r="E224" s="12"/>
      <c r="F224" s="12"/>
    </row>
    <row r="225" spans="2:6" ht="15" customHeight="1" x14ac:dyDescent="0.2">
      <c r="B225" s="12"/>
      <c r="C225" s="12"/>
      <c r="D225" s="12"/>
      <c r="E225" s="12"/>
      <c r="F225" s="12"/>
    </row>
    <row r="226" spans="2:6" ht="15" customHeight="1" x14ac:dyDescent="0.2">
      <c r="B226" s="12"/>
      <c r="C226" s="12"/>
      <c r="D226" s="12"/>
      <c r="E226" s="12"/>
      <c r="F226" s="12"/>
    </row>
    <row r="227" spans="2:6" ht="15" customHeight="1" x14ac:dyDescent="0.2">
      <c r="B227" s="12"/>
      <c r="C227" s="12"/>
      <c r="D227" s="12"/>
      <c r="E227" s="12"/>
      <c r="F227" s="12"/>
    </row>
    <row r="228" spans="2:6" ht="15" customHeight="1" x14ac:dyDescent="0.2">
      <c r="B228" s="12"/>
      <c r="C228" s="12"/>
      <c r="D228" s="12"/>
      <c r="E228" s="12"/>
      <c r="F228" s="12"/>
    </row>
    <row r="229" spans="2:6" ht="15" customHeight="1" x14ac:dyDescent="0.2">
      <c r="B229" s="12"/>
      <c r="C229" s="12"/>
      <c r="D229" s="12"/>
      <c r="E229" s="12"/>
      <c r="F229" s="12"/>
    </row>
    <row r="230" spans="2:6" ht="15" customHeight="1" x14ac:dyDescent="0.2">
      <c r="B230" s="12"/>
      <c r="C230" s="12"/>
      <c r="D230" s="12"/>
      <c r="E230" s="12"/>
      <c r="F230" s="12"/>
    </row>
    <row r="231" spans="2:6" ht="15" customHeight="1" x14ac:dyDescent="0.2">
      <c r="B231" s="12"/>
      <c r="C231" s="12"/>
      <c r="D231" s="12"/>
      <c r="E231" s="12"/>
      <c r="F231" s="12"/>
    </row>
    <row r="232" spans="2:6" ht="15" customHeight="1" x14ac:dyDescent="0.2">
      <c r="B232" s="12"/>
      <c r="C232" s="12"/>
      <c r="D232" s="12"/>
      <c r="E232" s="12"/>
      <c r="F232" s="12"/>
    </row>
    <row r="233" spans="2:6" ht="15" customHeight="1" x14ac:dyDescent="0.2">
      <c r="B233" s="12"/>
      <c r="C233" s="12"/>
      <c r="D233" s="12"/>
      <c r="E233" s="12"/>
      <c r="F233" s="12"/>
    </row>
    <row r="234" spans="2:6" ht="15" customHeight="1" x14ac:dyDescent="0.2">
      <c r="B234" s="12"/>
      <c r="C234" s="12"/>
      <c r="D234" s="12"/>
      <c r="E234" s="12"/>
      <c r="F234" s="12"/>
    </row>
    <row r="235" spans="2:6" ht="15" customHeight="1" x14ac:dyDescent="0.2">
      <c r="B235" s="12"/>
      <c r="C235" s="12"/>
      <c r="D235" s="12"/>
      <c r="E235" s="12"/>
      <c r="F235" s="12"/>
    </row>
    <row r="236" spans="2:6" ht="15" customHeight="1" x14ac:dyDescent="0.2">
      <c r="B236" s="12"/>
      <c r="C236" s="12"/>
      <c r="D236" s="12"/>
      <c r="E236" s="12"/>
      <c r="F236" s="12"/>
    </row>
    <row r="237" spans="2:6" ht="15" customHeight="1" x14ac:dyDescent="0.2">
      <c r="B237" s="12"/>
      <c r="C237" s="12"/>
      <c r="D237" s="12"/>
      <c r="E237" s="12"/>
      <c r="F237" s="12"/>
    </row>
    <row r="238" spans="2:6" ht="15" customHeight="1" x14ac:dyDescent="0.2">
      <c r="B238" s="12"/>
      <c r="C238" s="12"/>
      <c r="D238" s="12"/>
      <c r="E238" s="12"/>
      <c r="F238" s="12"/>
    </row>
    <row r="239" spans="2:6" ht="15" customHeight="1" x14ac:dyDescent="0.2">
      <c r="B239" s="12"/>
      <c r="C239" s="12"/>
      <c r="D239" s="12"/>
      <c r="E239" s="12"/>
      <c r="F239" s="12"/>
    </row>
    <row r="240" spans="2:6" ht="15" customHeight="1" x14ac:dyDescent="0.2">
      <c r="B240" s="12"/>
      <c r="C240" s="12"/>
      <c r="D240" s="12"/>
      <c r="E240" s="12"/>
      <c r="F240" s="12"/>
    </row>
    <row r="241" spans="2:6" ht="15" customHeight="1" x14ac:dyDescent="0.2">
      <c r="B241" s="12"/>
      <c r="C241" s="12"/>
      <c r="D241" s="12"/>
      <c r="E241" s="12"/>
      <c r="F241" s="12"/>
    </row>
    <row r="242" spans="2:6" ht="15" customHeight="1" x14ac:dyDescent="0.2">
      <c r="B242" s="12"/>
      <c r="C242" s="12"/>
      <c r="D242" s="12"/>
      <c r="E242" s="12"/>
      <c r="F242" s="12"/>
    </row>
    <row r="243" spans="2:6" ht="15" customHeight="1" x14ac:dyDescent="0.2">
      <c r="B243" s="12"/>
      <c r="C243" s="12"/>
      <c r="D243" s="12"/>
      <c r="E243" s="12"/>
      <c r="F243" s="12"/>
    </row>
    <row r="244" spans="2:6" ht="15" customHeight="1" x14ac:dyDescent="0.2">
      <c r="B244" s="12"/>
      <c r="C244" s="12"/>
      <c r="D244" s="12"/>
      <c r="E244" s="12"/>
      <c r="F244" s="12"/>
    </row>
    <row r="245" spans="2:6" ht="15" customHeight="1" x14ac:dyDescent="0.2">
      <c r="B245" s="12"/>
      <c r="C245" s="12"/>
      <c r="D245" s="12"/>
      <c r="E245" s="12"/>
      <c r="F245" s="12"/>
    </row>
    <row r="246" spans="2:6" ht="15" customHeight="1" x14ac:dyDescent="0.2">
      <c r="B246" s="12"/>
      <c r="C246" s="12"/>
      <c r="D246" s="12"/>
      <c r="E246" s="12"/>
      <c r="F246" s="12"/>
    </row>
    <row r="247" spans="2:6" ht="15" customHeight="1" x14ac:dyDescent="0.2">
      <c r="B247" s="12"/>
      <c r="C247" s="12"/>
      <c r="D247" s="12"/>
      <c r="E247" s="12"/>
      <c r="F247" s="12"/>
    </row>
    <row r="248" spans="2:6" ht="15" customHeight="1" x14ac:dyDescent="0.2">
      <c r="B248" s="12"/>
      <c r="C248" s="12"/>
      <c r="D248" s="12"/>
      <c r="E248" s="12"/>
      <c r="F248" s="12"/>
    </row>
    <row r="249" spans="2:6" ht="15" customHeight="1" x14ac:dyDescent="0.2">
      <c r="B249" s="12"/>
      <c r="C249" s="12"/>
      <c r="D249" s="12"/>
      <c r="E249" s="12"/>
      <c r="F249" s="12"/>
    </row>
    <row r="250" spans="2:6" ht="15" customHeight="1" x14ac:dyDescent="0.2">
      <c r="B250" s="12"/>
      <c r="C250" s="12"/>
      <c r="D250" s="12"/>
      <c r="E250" s="12"/>
      <c r="F250" s="12"/>
    </row>
    <row r="251" spans="2:6" ht="15" customHeight="1" x14ac:dyDescent="0.2">
      <c r="B251" s="12"/>
      <c r="C251" s="12"/>
      <c r="D251" s="12"/>
      <c r="E251" s="12"/>
      <c r="F251" s="12"/>
    </row>
    <row r="252" spans="2:6" ht="15" customHeight="1" x14ac:dyDescent="0.2">
      <c r="B252" s="12"/>
      <c r="C252" s="12"/>
      <c r="D252" s="12"/>
      <c r="E252" s="12"/>
      <c r="F252" s="12"/>
    </row>
    <row r="253" spans="2:6" ht="15" customHeight="1" x14ac:dyDescent="0.2">
      <c r="B253" s="12"/>
      <c r="C253" s="12"/>
      <c r="D253" s="12"/>
      <c r="E253" s="12"/>
      <c r="F253" s="12"/>
    </row>
    <row r="254" spans="2:6" ht="15" customHeight="1" x14ac:dyDescent="0.2">
      <c r="B254" s="12"/>
      <c r="C254" s="12"/>
      <c r="D254" s="12"/>
      <c r="E254" s="12"/>
      <c r="F254" s="12"/>
    </row>
    <row r="255" spans="2:6" ht="15" customHeight="1" x14ac:dyDescent="0.2">
      <c r="B255" s="12"/>
      <c r="C255" s="12"/>
      <c r="D255" s="12"/>
      <c r="E255" s="12"/>
      <c r="F255" s="12"/>
    </row>
    <row r="256" spans="2:6" ht="15" customHeight="1" x14ac:dyDescent="0.2">
      <c r="B256" s="12"/>
      <c r="C256" s="12"/>
      <c r="D256" s="12"/>
      <c r="E256" s="12"/>
      <c r="F256" s="12"/>
    </row>
    <row r="257" spans="2:6" ht="15" customHeight="1" x14ac:dyDescent="0.2">
      <c r="B257" s="12"/>
      <c r="C257" s="12"/>
      <c r="D257" s="12"/>
      <c r="E257" s="12"/>
      <c r="F257" s="12"/>
    </row>
    <row r="258" spans="2:6" ht="15" customHeight="1" x14ac:dyDescent="0.2">
      <c r="B258" s="12"/>
      <c r="C258" s="12"/>
      <c r="D258" s="12"/>
      <c r="E258" s="12"/>
      <c r="F258" s="12"/>
    </row>
    <row r="259" spans="2:6" ht="15" customHeight="1" x14ac:dyDescent="0.2">
      <c r="B259" s="12"/>
      <c r="C259" s="12"/>
      <c r="D259" s="12"/>
      <c r="E259" s="12"/>
      <c r="F259" s="12"/>
    </row>
    <row r="260" spans="2:6" ht="15" customHeight="1" x14ac:dyDescent="0.2">
      <c r="B260" s="12"/>
      <c r="C260" s="12"/>
      <c r="D260" s="12"/>
      <c r="E260" s="12"/>
      <c r="F260" s="12"/>
    </row>
    <row r="261" spans="2:6" ht="15" customHeight="1" x14ac:dyDescent="0.2">
      <c r="B261" s="12"/>
      <c r="C261" s="12"/>
      <c r="D261" s="12"/>
      <c r="E261" s="12"/>
      <c r="F261" s="12"/>
    </row>
    <row r="262" spans="2:6" ht="15" customHeight="1" x14ac:dyDescent="0.2">
      <c r="B262" s="12"/>
      <c r="C262" s="12"/>
      <c r="D262" s="12"/>
      <c r="E262" s="12"/>
      <c r="F262" s="12"/>
    </row>
    <row r="263" spans="2:6" ht="15" customHeight="1" x14ac:dyDescent="0.2">
      <c r="B263" s="12"/>
      <c r="C263" s="12"/>
      <c r="D263" s="12"/>
      <c r="E263" s="12"/>
      <c r="F263" s="12"/>
    </row>
    <row r="264" spans="2:6" ht="15" customHeight="1" x14ac:dyDescent="0.2">
      <c r="B264" s="12"/>
      <c r="C264" s="12"/>
      <c r="D264" s="12"/>
      <c r="E264" s="12"/>
      <c r="F264" s="12"/>
    </row>
    <row r="265" spans="2:6" ht="15" customHeight="1" x14ac:dyDescent="0.2">
      <c r="B265" s="12"/>
      <c r="C265" s="12"/>
      <c r="D265" s="12"/>
      <c r="E265" s="12"/>
      <c r="F265" s="12"/>
    </row>
    <row r="266" spans="2:6" ht="15" customHeight="1" x14ac:dyDescent="0.2">
      <c r="B266" s="12"/>
      <c r="C266" s="12"/>
      <c r="D266" s="12"/>
      <c r="E266" s="12"/>
      <c r="F266" s="12"/>
    </row>
    <row r="267" spans="2:6" ht="15" customHeight="1" x14ac:dyDescent="0.2">
      <c r="B267" s="12"/>
      <c r="C267" s="12"/>
      <c r="D267" s="12"/>
      <c r="E267" s="12"/>
      <c r="F267" s="12"/>
    </row>
    <row r="268" spans="2:6" ht="15" customHeight="1" x14ac:dyDescent="0.2">
      <c r="B268" s="12"/>
      <c r="C268" s="12"/>
      <c r="D268" s="12"/>
      <c r="E268" s="12"/>
      <c r="F268" s="12"/>
    </row>
    <row r="269" spans="2:6" ht="15" customHeight="1" x14ac:dyDescent="0.2">
      <c r="B269" s="12"/>
      <c r="C269" s="12"/>
      <c r="D269" s="12"/>
      <c r="E269" s="12"/>
      <c r="F269" s="12"/>
    </row>
    <row r="270" spans="2:6" ht="15" customHeight="1" x14ac:dyDescent="0.2">
      <c r="B270" s="12"/>
      <c r="C270" s="12"/>
      <c r="D270" s="12"/>
      <c r="E270" s="12"/>
      <c r="F270" s="12"/>
    </row>
    <row r="271" spans="2:6" ht="15" customHeight="1" x14ac:dyDescent="0.2">
      <c r="B271" s="12"/>
      <c r="C271" s="12"/>
      <c r="D271" s="12"/>
      <c r="E271" s="12"/>
      <c r="F271" s="12"/>
    </row>
    <row r="272" spans="2:6" ht="15" customHeight="1" x14ac:dyDescent="0.2">
      <c r="B272" s="12"/>
      <c r="C272" s="12"/>
      <c r="D272" s="12"/>
      <c r="E272" s="12"/>
      <c r="F272" s="12"/>
    </row>
    <row r="273" spans="2:6" ht="15" customHeight="1" x14ac:dyDescent="0.2">
      <c r="B273" s="12"/>
      <c r="C273" s="12"/>
      <c r="D273" s="12"/>
      <c r="E273" s="12"/>
      <c r="F273" s="12"/>
    </row>
    <row r="274" spans="2:6" ht="15" customHeight="1" x14ac:dyDescent="0.2">
      <c r="B274" s="12"/>
      <c r="C274" s="12"/>
      <c r="D274" s="12"/>
      <c r="E274" s="12"/>
      <c r="F274" s="12"/>
    </row>
    <row r="275" spans="2:6" ht="15" customHeight="1" x14ac:dyDescent="0.2">
      <c r="B275" s="12"/>
      <c r="C275" s="12"/>
      <c r="D275" s="12"/>
      <c r="E275" s="12"/>
      <c r="F275" s="12"/>
    </row>
    <row r="276" spans="2:6" ht="15" customHeight="1" x14ac:dyDescent="0.2">
      <c r="B276" s="12"/>
      <c r="C276" s="12"/>
      <c r="D276" s="12"/>
      <c r="E276" s="12"/>
      <c r="F276" s="12"/>
    </row>
    <row r="277" spans="2:6" ht="15" customHeight="1" x14ac:dyDescent="0.2">
      <c r="B277" s="12"/>
      <c r="C277" s="12"/>
      <c r="D277" s="12"/>
      <c r="E277" s="12"/>
      <c r="F277" s="12"/>
    </row>
    <row r="278" spans="2:6" ht="15" customHeight="1" x14ac:dyDescent="0.2">
      <c r="B278" s="12"/>
      <c r="C278" s="12"/>
      <c r="D278" s="12"/>
      <c r="E278" s="12"/>
      <c r="F278" s="12"/>
    </row>
    <row r="279" spans="2:6" ht="15" customHeight="1" x14ac:dyDescent="0.2">
      <c r="B279" s="12"/>
      <c r="C279" s="12"/>
      <c r="D279" s="12"/>
      <c r="E279" s="12"/>
      <c r="F279" s="12"/>
    </row>
    <row r="280" spans="2:6" ht="15" customHeight="1" x14ac:dyDescent="0.2">
      <c r="B280" s="12"/>
      <c r="C280" s="12"/>
      <c r="D280" s="12"/>
      <c r="E280" s="12"/>
      <c r="F280" s="12"/>
    </row>
    <row r="281" spans="2:6" ht="15" customHeight="1" x14ac:dyDescent="0.2">
      <c r="B281" s="12"/>
      <c r="C281" s="12"/>
      <c r="D281" s="12"/>
      <c r="E281" s="12"/>
      <c r="F281" s="12"/>
    </row>
    <row r="282" spans="2:6" ht="15" customHeight="1" x14ac:dyDescent="0.2">
      <c r="B282" s="12"/>
      <c r="C282" s="12"/>
      <c r="D282" s="12"/>
      <c r="E282" s="12"/>
      <c r="F282" s="12"/>
    </row>
    <row r="283" spans="2:6" ht="15" customHeight="1" x14ac:dyDescent="0.2">
      <c r="B283" s="12"/>
      <c r="C283" s="12"/>
      <c r="D283" s="12"/>
      <c r="E283" s="12"/>
      <c r="F283" s="12"/>
    </row>
    <row r="284" spans="2:6" ht="15" customHeight="1" x14ac:dyDescent="0.2">
      <c r="B284" s="12"/>
      <c r="C284" s="12"/>
      <c r="D284" s="12"/>
      <c r="E284" s="12"/>
      <c r="F284" s="12"/>
    </row>
    <row r="285" spans="2:6" ht="15" customHeight="1" x14ac:dyDescent="0.2">
      <c r="B285" s="12"/>
      <c r="C285" s="12"/>
      <c r="D285" s="12"/>
      <c r="E285" s="12"/>
      <c r="F285" s="12"/>
    </row>
    <row r="286" spans="2:6" ht="15" customHeight="1" x14ac:dyDescent="0.2">
      <c r="B286" s="12"/>
      <c r="C286" s="12"/>
      <c r="D286" s="12"/>
      <c r="E286" s="12"/>
      <c r="F286" s="12"/>
    </row>
    <row r="287" spans="2:6" ht="15" customHeight="1" x14ac:dyDescent="0.2">
      <c r="B287" s="12"/>
      <c r="C287" s="12"/>
      <c r="D287" s="12"/>
      <c r="E287" s="12"/>
      <c r="F287" s="12"/>
    </row>
    <row r="288" spans="2:6" ht="15" customHeight="1" x14ac:dyDescent="0.2">
      <c r="B288" s="12"/>
      <c r="C288" s="12"/>
      <c r="D288" s="12"/>
      <c r="E288" s="12"/>
      <c r="F288" s="12"/>
    </row>
    <row r="289" spans="2:6" ht="15" customHeight="1" x14ac:dyDescent="0.2">
      <c r="B289" s="12"/>
      <c r="C289" s="12"/>
      <c r="D289" s="12"/>
      <c r="E289" s="12"/>
      <c r="F289" s="12"/>
    </row>
    <row r="290" spans="2:6" ht="15" customHeight="1" x14ac:dyDescent="0.2">
      <c r="B290" s="12"/>
      <c r="C290" s="12"/>
      <c r="D290" s="12"/>
      <c r="E290" s="12"/>
      <c r="F290" s="12"/>
    </row>
    <row r="291" spans="2:6" ht="15" customHeight="1" x14ac:dyDescent="0.2">
      <c r="B291" s="12"/>
      <c r="C291" s="12"/>
      <c r="D291" s="12"/>
      <c r="E291" s="12"/>
      <c r="F291" s="12"/>
    </row>
    <row r="292" spans="2:6" ht="15" customHeight="1" x14ac:dyDescent="0.2">
      <c r="B292" s="12"/>
      <c r="C292" s="12"/>
      <c r="D292" s="12"/>
      <c r="E292" s="12"/>
      <c r="F292" s="12"/>
    </row>
    <row r="293" spans="2:6" ht="15" customHeight="1" x14ac:dyDescent="0.2">
      <c r="B293" s="12"/>
      <c r="C293" s="12"/>
      <c r="D293" s="12"/>
      <c r="E293" s="12"/>
      <c r="F293" s="12"/>
    </row>
    <row r="294" spans="2:6" ht="15" customHeight="1" x14ac:dyDescent="0.2">
      <c r="B294" s="12"/>
      <c r="C294" s="12"/>
      <c r="D294" s="12"/>
      <c r="E294" s="12"/>
      <c r="F294" s="12"/>
    </row>
    <row r="295" spans="2:6" ht="15" customHeight="1" x14ac:dyDescent="0.2">
      <c r="B295" s="12"/>
      <c r="C295" s="12"/>
      <c r="D295" s="12"/>
      <c r="E295" s="12"/>
      <c r="F295" s="12"/>
    </row>
    <row r="296" spans="2:6" ht="15" customHeight="1" x14ac:dyDescent="0.2">
      <c r="B296" s="12"/>
      <c r="C296" s="12"/>
      <c r="D296" s="12"/>
      <c r="E296" s="12"/>
      <c r="F296" s="12"/>
    </row>
    <row r="297" spans="2:6" ht="15" customHeight="1" x14ac:dyDescent="0.2">
      <c r="B297" s="12"/>
      <c r="C297" s="12"/>
      <c r="D297" s="12"/>
      <c r="E297" s="12"/>
      <c r="F297" s="12"/>
    </row>
    <row r="298" spans="2:6" ht="15" customHeight="1" x14ac:dyDescent="0.2">
      <c r="B298" s="12"/>
      <c r="C298" s="12"/>
      <c r="D298" s="12"/>
      <c r="E298" s="12"/>
      <c r="F298" s="12"/>
    </row>
    <row r="299" spans="2:6" ht="15" customHeight="1" x14ac:dyDescent="0.2">
      <c r="B299" s="12"/>
      <c r="C299" s="12"/>
      <c r="D299" s="12"/>
      <c r="E299" s="12"/>
      <c r="F299" s="12"/>
    </row>
    <row r="300" spans="2:6" ht="15" customHeight="1" x14ac:dyDescent="0.2">
      <c r="B300" s="12"/>
      <c r="C300" s="12"/>
      <c r="D300" s="12"/>
      <c r="E300" s="12"/>
      <c r="F300" s="12"/>
    </row>
    <row r="301" spans="2:6" ht="15" customHeight="1" x14ac:dyDescent="0.2">
      <c r="B301" s="12"/>
      <c r="C301" s="12"/>
      <c r="D301" s="12"/>
      <c r="E301" s="12"/>
      <c r="F301" s="12"/>
    </row>
    <row r="302" spans="2:6" ht="15" customHeight="1" x14ac:dyDescent="0.2">
      <c r="B302" s="12"/>
      <c r="C302" s="12"/>
      <c r="D302" s="12"/>
      <c r="E302" s="12"/>
      <c r="F302" s="12"/>
    </row>
    <row r="303" spans="2:6" ht="15" customHeight="1" x14ac:dyDescent="0.2">
      <c r="B303" s="12"/>
      <c r="C303" s="12"/>
      <c r="D303" s="12"/>
      <c r="E303" s="12"/>
      <c r="F303" s="12"/>
    </row>
    <row r="304" spans="2:6" ht="15" customHeight="1" x14ac:dyDescent="0.2">
      <c r="B304" s="12"/>
      <c r="C304" s="12"/>
      <c r="D304" s="12"/>
      <c r="E304" s="12"/>
      <c r="F304" s="12"/>
    </row>
    <row r="305" spans="2:6" ht="15" customHeight="1" x14ac:dyDescent="0.2">
      <c r="B305" s="12"/>
      <c r="C305" s="12"/>
      <c r="D305" s="12"/>
      <c r="E305" s="12"/>
      <c r="F305" s="12"/>
    </row>
    <row r="306" spans="2:6" ht="15" customHeight="1" x14ac:dyDescent="0.2">
      <c r="B306" s="12"/>
      <c r="C306" s="12"/>
      <c r="D306" s="12"/>
      <c r="E306" s="12"/>
      <c r="F306" s="12"/>
    </row>
    <row r="307" spans="2:6" ht="15" customHeight="1" x14ac:dyDescent="0.2">
      <c r="B307" s="12"/>
      <c r="C307" s="12"/>
      <c r="D307" s="12"/>
      <c r="E307" s="12"/>
      <c r="F307" s="12"/>
    </row>
    <row r="308" spans="2:6" ht="15" customHeight="1" x14ac:dyDescent="0.2">
      <c r="B308" s="12"/>
      <c r="C308" s="12"/>
      <c r="D308" s="12"/>
      <c r="E308" s="12"/>
      <c r="F308" s="12"/>
    </row>
    <row r="309" spans="2:6" ht="15" customHeight="1" x14ac:dyDescent="0.2">
      <c r="B309" s="12"/>
      <c r="C309" s="12"/>
      <c r="D309" s="12"/>
      <c r="E309" s="12"/>
      <c r="F309" s="12"/>
    </row>
    <row r="310" spans="2:6" ht="15" customHeight="1" x14ac:dyDescent="0.2">
      <c r="B310" s="12"/>
      <c r="C310" s="12"/>
      <c r="D310" s="12"/>
      <c r="E310" s="12"/>
      <c r="F310" s="12"/>
    </row>
    <row r="311" spans="2:6" ht="15" customHeight="1" x14ac:dyDescent="0.2">
      <c r="B311" s="12"/>
      <c r="C311" s="12"/>
      <c r="D311" s="12"/>
      <c r="E311" s="12"/>
      <c r="F311" s="12"/>
    </row>
    <row r="312" spans="2:6" ht="15" customHeight="1" x14ac:dyDescent="0.2">
      <c r="B312" s="12"/>
      <c r="C312" s="12"/>
      <c r="D312" s="12"/>
      <c r="E312" s="12"/>
      <c r="F312" s="12"/>
    </row>
    <row r="313" spans="2:6" ht="15" customHeight="1" x14ac:dyDescent="0.2">
      <c r="B313" s="12"/>
      <c r="C313" s="12"/>
      <c r="D313" s="12"/>
      <c r="E313" s="12"/>
      <c r="F313" s="12"/>
    </row>
    <row r="314" spans="2:6" ht="15" customHeight="1" x14ac:dyDescent="0.2">
      <c r="B314" s="12"/>
      <c r="C314" s="12"/>
      <c r="D314" s="12"/>
      <c r="E314" s="12"/>
      <c r="F314" s="12"/>
    </row>
    <row r="315" spans="2:6" ht="15" customHeight="1" x14ac:dyDescent="0.2">
      <c r="B315" s="12"/>
      <c r="C315" s="12"/>
      <c r="D315" s="12"/>
      <c r="E315" s="12"/>
      <c r="F315" s="12"/>
    </row>
    <row r="316" spans="2:6" ht="15" customHeight="1" x14ac:dyDescent="0.2">
      <c r="B316" s="12"/>
      <c r="C316" s="12"/>
      <c r="D316" s="12"/>
      <c r="E316" s="12"/>
      <c r="F316" s="12"/>
    </row>
    <row r="317" spans="2:6" ht="15" customHeight="1" x14ac:dyDescent="0.2">
      <c r="B317" s="12"/>
      <c r="C317" s="12"/>
      <c r="D317" s="12"/>
      <c r="E317" s="12"/>
      <c r="F317" s="12"/>
    </row>
    <row r="318" spans="2:6" ht="15" customHeight="1" x14ac:dyDescent="0.2">
      <c r="B318" s="12"/>
      <c r="C318" s="12"/>
      <c r="D318" s="12"/>
      <c r="E318" s="12"/>
      <c r="F318" s="12"/>
    </row>
    <row r="319" spans="2:6" ht="15" customHeight="1" x14ac:dyDescent="0.2">
      <c r="B319" s="12"/>
      <c r="C319" s="12"/>
      <c r="D319" s="12"/>
      <c r="E319" s="12"/>
      <c r="F319" s="12"/>
    </row>
    <row r="320" spans="2:6" ht="15" customHeight="1" x14ac:dyDescent="0.2">
      <c r="B320" s="12"/>
      <c r="C320" s="12"/>
      <c r="D320" s="12"/>
      <c r="E320" s="12"/>
      <c r="F320" s="12"/>
    </row>
    <row r="321" spans="2:6" ht="15" customHeight="1" x14ac:dyDescent="0.2">
      <c r="B321" s="12"/>
      <c r="C321" s="12"/>
      <c r="D321" s="12"/>
      <c r="E321" s="12"/>
      <c r="F321" s="12"/>
    </row>
    <row r="322" spans="2:6" ht="15" customHeight="1" x14ac:dyDescent="0.2">
      <c r="B322" s="12"/>
      <c r="C322" s="12"/>
      <c r="D322" s="12"/>
      <c r="E322" s="12"/>
      <c r="F322" s="12"/>
    </row>
    <row r="323" spans="2:6" ht="15" customHeight="1" x14ac:dyDescent="0.2">
      <c r="B323" s="12"/>
      <c r="C323" s="12"/>
      <c r="D323" s="12"/>
      <c r="E323" s="12"/>
      <c r="F323" s="12"/>
    </row>
    <row r="324" spans="2:6" ht="15" customHeight="1" x14ac:dyDescent="0.2">
      <c r="B324" s="12"/>
      <c r="C324" s="12"/>
      <c r="D324" s="12"/>
      <c r="E324" s="12"/>
      <c r="F324" s="12"/>
    </row>
    <row r="325" spans="2:6" ht="15" customHeight="1" x14ac:dyDescent="0.2">
      <c r="B325" s="12"/>
      <c r="C325" s="12"/>
      <c r="D325" s="12"/>
      <c r="E325" s="12"/>
      <c r="F325" s="12"/>
    </row>
    <row r="326" spans="2:6" ht="15" customHeight="1" x14ac:dyDescent="0.2">
      <c r="B326" s="12"/>
      <c r="C326" s="12"/>
      <c r="D326" s="12"/>
      <c r="E326" s="12"/>
      <c r="F326" s="12"/>
    </row>
    <row r="327" spans="2:6" ht="15" customHeight="1" x14ac:dyDescent="0.2">
      <c r="B327" s="12"/>
      <c r="C327" s="12"/>
      <c r="D327" s="12"/>
      <c r="E327" s="12"/>
      <c r="F327" s="12"/>
    </row>
    <row r="328" spans="2:6" ht="15" customHeight="1" x14ac:dyDescent="0.2">
      <c r="B328" s="12"/>
      <c r="C328" s="12"/>
      <c r="D328" s="12"/>
      <c r="E328" s="12"/>
      <c r="F328" s="12"/>
    </row>
    <row r="329" spans="2:6" ht="15" customHeight="1" x14ac:dyDescent="0.2">
      <c r="B329" s="12"/>
      <c r="C329" s="12"/>
      <c r="D329" s="12"/>
      <c r="E329" s="12"/>
      <c r="F329" s="12"/>
    </row>
    <row r="330" spans="2:6" ht="15" customHeight="1" x14ac:dyDescent="0.2">
      <c r="B330" s="12"/>
      <c r="C330" s="12"/>
      <c r="D330" s="12"/>
      <c r="E330" s="12"/>
      <c r="F330" s="12"/>
    </row>
    <row r="331" spans="2:6" ht="15" customHeight="1" x14ac:dyDescent="0.2">
      <c r="B331" s="12"/>
      <c r="C331" s="12"/>
      <c r="D331" s="12"/>
      <c r="E331" s="12"/>
      <c r="F331" s="12"/>
    </row>
    <row r="332" spans="2:6" ht="15" customHeight="1" x14ac:dyDescent="0.2">
      <c r="B332" s="12"/>
      <c r="C332" s="12"/>
      <c r="D332" s="12"/>
      <c r="E332" s="12"/>
      <c r="F332" s="12"/>
    </row>
    <row r="333" spans="2:6" ht="15" customHeight="1" x14ac:dyDescent="0.2">
      <c r="B333" s="12"/>
      <c r="C333" s="12"/>
      <c r="D333" s="12"/>
      <c r="E333" s="12"/>
      <c r="F333" s="12"/>
    </row>
    <row r="334" spans="2:6" ht="15" customHeight="1" x14ac:dyDescent="0.2">
      <c r="B334" s="12"/>
      <c r="C334" s="12"/>
      <c r="D334" s="12"/>
      <c r="E334" s="12"/>
      <c r="F334" s="12"/>
    </row>
    <row r="335" spans="2:6" ht="15" customHeight="1" x14ac:dyDescent="0.2">
      <c r="B335" s="12"/>
      <c r="C335" s="12"/>
      <c r="D335" s="12"/>
      <c r="E335" s="12"/>
      <c r="F335" s="12"/>
    </row>
    <row r="336" spans="2:6" ht="15" customHeight="1" x14ac:dyDescent="0.2">
      <c r="B336" s="12"/>
      <c r="C336" s="12"/>
      <c r="D336" s="12"/>
      <c r="E336" s="12"/>
      <c r="F336" s="12"/>
    </row>
    <row r="337" spans="2:6" ht="15" customHeight="1" x14ac:dyDescent="0.2">
      <c r="B337" s="12"/>
      <c r="C337" s="12"/>
      <c r="D337" s="12"/>
      <c r="E337" s="12"/>
      <c r="F337" s="12"/>
    </row>
    <row r="338" spans="2:6" ht="15" customHeight="1" x14ac:dyDescent="0.2">
      <c r="B338" s="12"/>
      <c r="C338" s="12"/>
      <c r="D338" s="12"/>
      <c r="E338" s="12"/>
      <c r="F338" s="12"/>
    </row>
    <row r="339" spans="2:6" ht="15" customHeight="1" x14ac:dyDescent="0.2">
      <c r="B339" s="12"/>
      <c r="C339" s="12"/>
      <c r="D339" s="12"/>
      <c r="E339" s="12"/>
      <c r="F339" s="12"/>
    </row>
    <row r="340" spans="2:6" ht="15" customHeight="1" x14ac:dyDescent="0.2">
      <c r="B340" s="12"/>
      <c r="C340" s="12"/>
      <c r="D340" s="12"/>
      <c r="E340" s="12"/>
      <c r="F340" s="12"/>
    </row>
    <row r="341" spans="2:6" ht="15" customHeight="1" x14ac:dyDescent="0.2">
      <c r="B341" s="12"/>
      <c r="C341" s="12"/>
      <c r="D341" s="12"/>
      <c r="E341" s="12"/>
      <c r="F341" s="12"/>
    </row>
    <row r="342" spans="2:6" ht="15" customHeight="1" x14ac:dyDescent="0.2">
      <c r="B342" s="12"/>
      <c r="C342" s="12"/>
      <c r="D342" s="12"/>
      <c r="E342" s="12"/>
      <c r="F342" s="12"/>
    </row>
    <row r="343" spans="2:6" ht="15" customHeight="1" x14ac:dyDescent="0.2">
      <c r="B343" s="12"/>
      <c r="C343" s="12"/>
      <c r="D343" s="12"/>
      <c r="E343" s="12"/>
      <c r="F343" s="12"/>
    </row>
    <row r="344" spans="2:6" ht="15" customHeight="1" x14ac:dyDescent="0.2">
      <c r="B344" s="12"/>
      <c r="C344" s="12"/>
      <c r="D344" s="12"/>
      <c r="E344" s="12"/>
      <c r="F344" s="12"/>
    </row>
    <row r="345" spans="2:6" ht="15" customHeight="1" x14ac:dyDescent="0.2">
      <c r="B345" s="12"/>
      <c r="C345" s="12"/>
      <c r="D345" s="12"/>
      <c r="E345" s="12"/>
      <c r="F345" s="12"/>
    </row>
    <row r="346" spans="2:6" ht="15" customHeight="1" x14ac:dyDescent="0.2">
      <c r="B346" s="12"/>
      <c r="C346" s="12"/>
      <c r="D346" s="12"/>
      <c r="E346" s="12"/>
      <c r="F346" s="12"/>
    </row>
    <row r="347" spans="2:6" ht="15" customHeight="1" x14ac:dyDescent="0.2">
      <c r="B347" s="12"/>
      <c r="C347" s="12"/>
      <c r="D347" s="12"/>
      <c r="E347" s="12"/>
      <c r="F347" s="12"/>
    </row>
    <row r="348" spans="2:6" ht="15" customHeight="1" x14ac:dyDescent="0.2">
      <c r="B348" s="12"/>
      <c r="C348" s="12"/>
      <c r="D348" s="12"/>
      <c r="E348" s="12"/>
      <c r="F348" s="12"/>
    </row>
    <row r="349" spans="2:6" ht="15" customHeight="1" x14ac:dyDescent="0.2">
      <c r="B349" s="12"/>
      <c r="C349" s="12"/>
      <c r="D349" s="12"/>
      <c r="E349" s="12"/>
      <c r="F349" s="12"/>
    </row>
    <row r="350" spans="2:6" ht="15" customHeight="1" x14ac:dyDescent="0.2">
      <c r="B350" s="12"/>
      <c r="C350" s="12"/>
      <c r="D350" s="12"/>
      <c r="E350" s="12"/>
      <c r="F350" s="12"/>
    </row>
    <row r="351" spans="2:6" ht="15" customHeight="1" x14ac:dyDescent="0.2">
      <c r="B351" s="12"/>
      <c r="C351" s="12"/>
      <c r="D351" s="12"/>
      <c r="E351" s="12"/>
      <c r="F351" s="12"/>
    </row>
    <row r="352" spans="2:6" ht="15" customHeight="1" x14ac:dyDescent="0.2">
      <c r="B352" s="12"/>
      <c r="C352" s="12"/>
      <c r="D352" s="12"/>
      <c r="E352" s="12"/>
      <c r="F352" s="12"/>
    </row>
    <row r="353" spans="2:6" ht="15" customHeight="1" x14ac:dyDescent="0.2">
      <c r="B353" s="12"/>
      <c r="C353" s="12"/>
      <c r="D353" s="12"/>
      <c r="E353" s="12"/>
      <c r="F353" s="12"/>
    </row>
    <row r="354" spans="2:6" ht="15" customHeight="1" x14ac:dyDescent="0.2">
      <c r="B354" s="12"/>
      <c r="C354" s="12"/>
      <c r="D354" s="12"/>
      <c r="E354" s="12"/>
      <c r="F354" s="12"/>
    </row>
    <row r="355" spans="2:6" ht="15" customHeight="1" x14ac:dyDescent="0.2">
      <c r="B355" s="12"/>
      <c r="C355" s="12"/>
      <c r="D355" s="12"/>
      <c r="E355" s="12"/>
      <c r="F355" s="12"/>
    </row>
    <row r="356" spans="2:6" ht="15" customHeight="1" x14ac:dyDescent="0.2">
      <c r="B356" s="12"/>
      <c r="C356" s="12"/>
      <c r="D356" s="12"/>
      <c r="E356" s="12"/>
      <c r="F356" s="12"/>
    </row>
    <row r="357" spans="2:6" ht="15" customHeight="1" x14ac:dyDescent="0.2">
      <c r="B357" s="12"/>
      <c r="C357" s="12"/>
      <c r="D357" s="12"/>
      <c r="E357" s="12"/>
      <c r="F357" s="12"/>
    </row>
    <row r="358" spans="2:6" ht="15" customHeight="1" x14ac:dyDescent="0.2">
      <c r="B358" s="12"/>
      <c r="C358" s="12"/>
      <c r="D358" s="12"/>
      <c r="E358" s="12"/>
      <c r="F358" s="12"/>
    </row>
    <row r="359" spans="2:6" ht="15" customHeight="1" x14ac:dyDescent="0.2">
      <c r="B359" s="12"/>
      <c r="C359" s="12"/>
      <c r="D359" s="12"/>
      <c r="E359" s="12"/>
      <c r="F359" s="12"/>
    </row>
    <row r="360" spans="2:6" ht="15" customHeight="1" x14ac:dyDescent="0.2">
      <c r="B360" s="12"/>
      <c r="C360" s="12"/>
      <c r="D360" s="12"/>
      <c r="E360" s="12"/>
      <c r="F360" s="12"/>
    </row>
    <row r="361" spans="2:6" ht="15" customHeight="1" x14ac:dyDescent="0.2">
      <c r="B361" s="12"/>
      <c r="C361" s="12"/>
      <c r="D361" s="12"/>
      <c r="E361" s="12"/>
      <c r="F361" s="12"/>
    </row>
    <row r="362" spans="2:6" ht="15" customHeight="1" x14ac:dyDescent="0.2">
      <c r="B362" s="12"/>
      <c r="C362" s="12"/>
      <c r="D362" s="12"/>
      <c r="E362" s="12"/>
      <c r="F362" s="12"/>
    </row>
    <row r="363" spans="2:6" ht="15" customHeight="1" x14ac:dyDescent="0.2">
      <c r="B363" s="12"/>
      <c r="C363" s="12"/>
      <c r="D363" s="12"/>
      <c r="E363" s="12"/>
      <c r="F363" s="12"/>
    </row>
    <row r="364" spans="2:6" ht="15" customHeight="1" x14ac:dyDescent="0.2">
      <c r="B364" s="12"/>
      <c r="C364" s="12"/>
      <c r="D364" s="12"/>
      <c r="E364" s="12"/>
      <c r="F364" s="12"/>
    </row>
    <row r="365" spans="2:6" ht="15" customHeight="1" x14ac:dyDescent="0.2">
      <c r="B365" s="12"/>
      <c r="C365" s="12"/>
      <c r="D365" s="12"/>
      <c r="E365" s="12"/>
      <c r="F365" s="12"/>
    </row>
    <row r="366" spans="2:6" ht="15" customHeight="1" x14ac:dyDescent="0.2">
      <c r="B366" s="12"/>
      <c r="C366" s="12"/>
      <c r="D366" s="12"/>
      <c r="E366" s="12"/>
      <c r="F366" s="12"/>
    </row>
    <row r="367" spans="2:6" ht="15" customHeight="1" x14ac:dyDescent="0.2">
      <c r="B367" s="12"/>
      <c r="C367" s="12"/>
      <c r="D367" s="12"/>
      <c r="E367" s="12"/>
      <c r="F367" s="12"/>
    </row>
    <row r="368" spans="2:6" ht="15" customHeight="1" x14ac:dyDescent="0.2">
      <c r="B368" s="12"/>
      <c r="C368" s="12"/>
      <c r="D368" s="12"/>
      <c r="E368" s="12"/>
      <c r="F368" s="12"/>
    </row>
    <row r="369" spans="2:6" ht="15" customHeight="1" x14ac:dyDescent="0.2">
      <c r="B369" s="12"/>
      <c r="C369" s="12"/>
      <c r="D369" s="12"/>
      <c r="E369" s="12"/>
      <c r="F369" s="12"/>
    </row>
    <row r="370" spans="2:6" ht="15" customHeight="1" x14ac:dyDescent="0.2">
      <c r="B370" s="12"/>
      <c r="C370" s="12"/>
      <c r="D370" s="12"/>
      <c r="E370" s="12"/>
      <c r="F370" s="12"/>
    </row>
    <row r="371" spans="2:6" ht="15" customHeight="1" x14ac:dyDescent="0.2">
      <c r="B371" s="12"/>
      <c r="C371" s="12"/>
      <c r="D371" s="12"/>
      <c r="E371" s="12"/>
      <c r="F371" s="12"/>
    </row>
    <row r="372" spans="2:6" ht="15" customHeight="1" x14ac:dyDescent="0.2">
      <c r="B372" s="12"/>
      <c r="C372" s="12"/>
      <c r="D372" s="12"/>
      <c r="E372" s="12"/>
      <c r="F372" s="12"/>
    </row>
    <row r="373" spans="2:6" ht="15" customHeight="1" x14ac:dyDescent="0.2">
      <c r="B373" s="12"/>
      <c r="C373" s="12"/>
      <c r="D373" s="12"/>
      <c r="E373" s="12"/>
      <c r="F373" s="12"/>
    </row>
    <row r="374" spans="2:6" ht="15" customHeight="1" x14ac:dyDescent="0.2">
      <c r="B374" s="12"/>
      <c r="C374" s="12"/>
      <c r="D374" s="12"/>
      <c r="E374" s="12"/>
      <c r="F374" s="12"/>
    </row>
    <row r="375" spans="2:6" ht="15" customHeight="1" x14ac:dyDescent="0.2">
      <c r="B375" s="12"/>
      <c r="C375" s="12"/>
      <c r="D375" s="12"/>
      <c r="E375" s="12"/>
      <c r="F375" s="12"/>
    </row>
    <row r="376" spans="2:6" ht="15" customHeight="1" x14ac:dyDescent="0.2">
      <c r="B376" s="12"/>
      <c r="C376" s="12"/>
      <c r="D376" s="12"/>
      <c r="E376" s="12"/>
      <c r="F376" s="12"/>
    </row>
    <row r="377" spans="2:6" ht="15" customHeight="1" x14ac:dyDescent="0.2">
      <c r="B377" s="12"/>
      <c r="C377" s="12"/>
      <c r="D377" s="12"/>
      <c r="E377" s="12"/>
      <c r="F377" s="12"/>
    </row>
    <row r="378" spans="2:6" ht="15" customHeight="1" x14ac:dyDescent="0.2">
      <c r="B378" s="12"/>
      <c r="C378" s="12"/>
      <c r="D378" s="12"/>
      <c r="E378" s="12"/>
      <c r="F378" s="12"/>
    </row>
    <row r="379" spans="2:6" ht="15" customHeight="1" x14ac:dyDescent="0.2">
      <c r="B379" s="12"/>
      <c r="C379" s="12"/>
      <c r="D379" s="12"/>
      <c r="E379" s="12"/>
      <c r="F379" s="12"/>
    </row>
    <row r="380" spans="2:6" ht="15" customHeight="1" x14ac:dyDescent="0.2">
      <c r="B380" s="12"/>
      <c r="C380" s="12"/>
      <c r="D380" s="12"/>
      <c r="E380" s="12"/>
      <c r="F380" s="12"/>
    </row>
    <row r="381" spans="2:6" ht="15" customHeight="1" x14ac:dyDescent="0.2">
      <c r="B381" s="12"/>
      <c r="C381" s="12"/>
      <c r="D381" s="12"/>
      <c r="E381" s="12"/>
      <c r="F381" s="12"/>
    </row>
    <row r="382" spans="2:6" ht="15" customHeight="1" x14ac:dyDescent="0.2">
      <c r="B382" s="12"/>
      <c r="C382" s="12"/>
      <c r="D382" s="12"/>
      <c r="E382" s="12"/>
      <c r="F382" s="12"/>
    </row>
    <row r="383" spans="2:6" ht="15" customHeight="1" x14ac:dyDescent="0.2">
      <c r="B383" s="12"/>
      <c r="C383" s="12"/>
      <c r="D383" s="12"/>
      <c r="E383" s="12"/>
      <c r="F383" s="12"/>
    </row>
    <row r="384" spans="2:6" ht="15" customHeight="1" x14ac:dyDescent="0.2">
      <c r="B384" s="12"/>
      <c r="C384" s="12"/>
      <c r="D384" s="12"/>
      <c r="E384" s="12"/>
      <c r="F384" s="12"/>
    </row>
    <row r="385" spans="2:6" ht="15" customHeight="1" x14ac:dyDescent="0.2">
      <c r="B385" s="12"/>
      <c r="C385" s="12"/>
      <c r="D385" s="12"/>
      <c r="E385" s="12"/>
      <c r="F385" s="12"/>
    </row>
    <row r="386" spans="2:6" ht="15" customHeight="1" x14ac:dyDescent="0.2">
      <c r="B386" s="12"/>
      <c r="C386" s="12"/>
      <c r="D386" s="12"/>
      <c r="E386" s="12"/>
      <c r="F386" s="12"/>
    </row>
    <row r="387" spans="2:6" ht="15" customHeight="1" x14ac:dyDescent="0.2">
      <c r="B387" s="12"/>
      <c r="C387" s="12"/>
      <c r="D387" s="12"/>
      <c r="E387" s="12"/>
      <c r="F387" s="12"/>
    </row>
    <row r="388" spans="2:6" ht="15" customHeight="1" x14ac:dyDescent="0.2">
      <c r="B388" s="12"/>
      <c r="C388" s="12"/>
      <c r="D388" s="12"/>
      <c r="E388" s="12"/>
      <c r="F388" s="12"/>
    </row>
    <row r="389" spans="2:6" ht="15" customHeight="1" x14ac:dyDescent="0.2">
      <c r="B389" s="12"/>
      <c r="C389" s="12"/>
      <c r="D389" s="12"/>
      <c r="E389" s="12"/>
      <c r="F389" s="12"/>
    </row>
    <row r="390" spans="2:6" ht="15" customHeight="1" x14ac:dyDescent="0.2">
      <c r="B390" s="12"/>
      <c r="C390" s="12"/>
      <c r="D390" s="12"/>
      <c r="E390" s="12"/>
      <c r="F390" s="12"/>
    </row>
    <row r="391" spans="2:6" ht="15" customHeight="1" x14ac:dyDescent="0.2">
      <c r="B391" s="12"/>
      <c r="C391" s="12"/>
      <c r="D391" s="12"/>
      <c r="E391" s="12"/>
      <c r="F391" s="12"/>
    </row>
    <row r="392" spans="2:6" ht="15" customHeight="1" x14ac:dyDescent="0.2">
      <c r="B392" s="12"/>
      <c r="C392" s="12"/>
      <c r="D392" s="12"/>
      <c r="E392" s="12"/>
      <c r="F392" s="12"/>
    </row>
    <row r="393" spans="2:6" ht="15" customHeight="1" x14ac:dyDescent="0.2">
      <c r="B393" s="12"/>
      <c r="C393" s="12"/>
      <c r="D393" s="12"/>
      <c r="E393" s="12"/>
      <c r="F393" s="12"/>
    </row>
    <row r="394" spans="2:6" ht="15" customHeight="1" x14ac:dyDescent="0.2">
      <c r="B394" s="12"/>
      <c r="C394" s="12"/>
      <c r="D394" s="12"/>
      <c r="E394" s="12"/>
      <c r="F394" s="12"/>
    </row>
    <row r="395" spans="2:6" ht="15" customHeight="1" x14ac:dyDescent="0.2">
      <c r="B395" s="12"/>
      <c r="C395" s="12"/>
      <c r="D395" s="12"/>
      <c r="E395" s="12"/>
      <c r="F395" s="12"/>
    </row>
    <row r="396" spans="2:6" ht="15" customHeight="1" x14ac:dyDescent="0.2">
      <c r="B396" s="12"/>
      <c r="C396" s="12"/>
      <c r="D396" s="12"/>
      <c r="E396" s="12"/>
      <c r="F396" s="12"/>
    </row>
    <row r="397" spans="2:6" ht="15" customHeight="1" x14ac:dyDescent="0.2">
      <c r="B397" s="12"/>
      <c r="C397" s="12"/>
      <c r="D397" s="12"/>
      <c r="E397" s="12"/>
      <c r="F397" s="12"/>
    </row>
    <row r="398" spans="2:6" ht="15" customHeight="1" x14ac:dyDescent="0.2">
      <c r="B398" s="12"/>
      <c r="C398" s="12"/>
      <c r="D398" s="12"/>
      <c r="E398" s="12"/>
      <c r="F398" s="12"/>
    </row>
    <row r="399" spans="2:6" ht="15" customHeight="1" x14ac:dyDescent="0.2">
      <c r="B399" s="12"/>
      <c r="C399" s="12"/>
      <c r="D399" s="12"/>
      <c r="E399" s="12"/>
      <c r="F399" s="12"/>
    </row>
    <row r="400" spans="2:6" ht="15" customHeight="1" x14ac:dyDescent="0.2">
      <c r="B400" s="12"/>
      <c r="C400" s="12"/>
      <c r="D400" s="12"/>
      <c r="E400" s="12"/>
      <c r="F400" s="12"/>
    </row>
    <row r="401" spans="2:6" ht="15" customHeight="1" x14ac:dyDescent="0.2">
      <c r="B401" s="12"/>
      <c r="C401" s="12"/>
      <c r="D401" s="12"/>
      <c r="E401" s="12"/>
      <c r="F401" s="12"/>
    </row>
    <row r="402" spans="2:6" ht="15" customHeight="1" x14ac:dyDescent="0.2">
      <c r="B402" s="12"/>
      <c r="C402" s="12"/>
      <c r="D402" s="12"/>
      <c r="E402" s="12"/>
      <c r="F402" s="12"/>
    </row>
    <row r="403" spans="2:6" ht="15" customHeight="1" x14ac:dyDescent="0.2">
      <c r="B403" s="12"/>
      <c r="C403" s="12"/>
      <c r="D403" s="12"/>
      <c r="E403" s="12"/>
      <c r="F403" s="12"/>
    </row>
    <row r="404" spans="2:6" ht="15" customHeight="1" x14ac:dyDescent="0.2">
      <c r="B404" s="12"/>
      <c r="C404" s="12"/>
      <c r="D404" s="12"/>
      <c r="E404" s="12"/>
      <c r="F404" s="12"/>
    </row>
    <row r="405" spans="2:6" ht="15" customHeight="1" x14ac:dyDescent="0.2">
      <c r="B405" s="12"/>
      <c r="C405" s="12"/>
      <c r="D405" s="12"/>
      <c r="E405" s="12"/>
      <c r="F405" s="12"/>
    </row>
    <row r="406" spans="2:6" ht="15" customHeight="1" x14ac:dyDescent="0.2">
      <c r="B406" s="12"/>
      <c r="C406" s="12"/>
      <c r="D406" s="12"/>
      <c r="E406" s="12"/>
      <c r="F406" s="12"/>
    </row>
    <row r="407" spans="2:6" ht="15" customHeight="1" x14ac:dyDescent="0.2">
      <c r="B407" s="12"/>
      <c r="C407" s="12"/>
      <c r="D407" s="12"/>
      <c r="E407" s="12"/>
      <c r="F407" s="12"/>
    </row>
    <row r="408" spans="2:6" ht="15" customHeight="1" x14ac:dyDescent="0.2">
      <c r="B408" s="12"/>
      <c r="C408" s="12"/>
      <c r="D408" s="12"/>
      <c r="E408" s="12"/>
      <c r="F408" s="12"/>
    </row>
    <row r="409" spans="2:6" ht="15" customHeight="1" x14ac:dyDescent="0.2">
      <c r="B409" s="12"/>
      <c r="C409" s="12"/>
      <c r="D409" s="12"/>
      <c r="E409" s="12"/>
      <c r="F409" s="12"/>
    </row>
    <row r="410" spans="2:6" ht="15" customHeight="1" x14ac:dyDescent="0.2">
      <c r="B410" s="12"/>
      <c r="C410" s="12"/>
      <c r="D410" s="12"/>
      <c r="E410" s="12"/>
      <c r="F410" s="12"/>
    </row>
    <row r="411" spans="2:6" ht="15" customHeight="1" x14ac:dyDescent="0.2">
      <c r="B411" s="12"/>
      <c r="C411" s="12"/>
      <c r="D411" s="12"/>
      <c r="E411" s="12"/>
      <c r="F411" s="12"/>
    </row>
    <row r="412" spans="2:6" ht="15" customHeight="1" x14ac:dyDescent="0.2">
      <c r="B412" s="12"/>
      <c r="C412" s="12"/>
      <c r="D412" s="12"/>
      <c r="E412" s="12"/>
      <c r="F412" s="12"/>
    </row>
    <row r="413" spans="2:6" ht="15" customHeight="1" x14ac:dyDescent="0.2">
      <c r="B413" s="12"/>
      <c r="C413" s="12"/>
      <c r="D413" s="12"/>
      <c r="E413" s="12"/>
      <c r="F413" s="12"/>
    </row>
    <row r="414" spans="2:6" ht="15" customHeight="1" x14ac:dyDescent="0.2">
      <c r="B414" s="12"/>
      <c r="C414" s="12"/>
      <c r="D414" s="12"/>
      <c r="E414" s="12"/>
      <c r="F414" s="12"/>
    </row>
    <row r="415" spans="2:6" ht="15" customHeight="1" x14ac:dyDescent="0.2">
      <c r="B415" s="12"/>
      <c r="C415" s="12"/>
      <c r="D415" s="12"/>
      <c r="E415" s="12"/>
      <c r="F415" s="12"/>
    </row>
    <row r="416" spans="2:6" ht="15" customHeight="1" x14ac:dyDescent="0.2">
      <c r="B416" s="12"/>
      <c r="C416" s="12"/>
      <c r="D416" s="12"/>
      <c r="E416" s="12"/>
      <c r="F416" s="12"/>
    </row>
    <row r="417" spans="2:6" ht="15" customHeight="1" x14ac:dyDescent="0.2">
      <c r="B417" s="12"/>
      <c r="C417" s="12"/>
      <c r="D417" s="12"/>
      <c r="E417" s="12"/>
      <c r="F417" s="12"/>
    </row>
    <row r="418" spans="2:6" ht="15" customHeight="1" x14ac:dyDescent="0.2">
      <c r="B418" s="12"/>
      <c r="C418" s="12"/>
      <c r="D418" s="12"/>
      <c r="E418" s="12"/>
      <c r="F418" s="12"/>
    </row>
    <row r="419" spans="2:6" ht="15" customHeight="1" x14ac:dyDescent="0.2">
      <c r="B419" s="12"/>
      <c r="C419" s="12"/>
      <c r="D419" s="12"/>
      <c r="E419" s="12"/>
      <c r="F419" s="12"/>
    </row>
    <row r="420" spans="2:6" ht="15" customHeight="1" x14ac:dyDescent="0.2">
      <c r="B420" s="12"/>
      <c r="C420" s="12"/>
      <c r="D420" s="12"/>
      <c r="E420" s="12"/>
      <c r="F420" s="12"/>
    </row>
    <row r="421" spans="2:6" ht="15" customHeight="1" x14ac:dyDescent="0.2">
      <c r="B421" s="12"/>
      <c r="C421" s="12"/>
      <c r="D421" s="12"/>
      <c r="E421" s="12"/>
      <c r="F421" s="12"/>
    </row>
    <row r="422" spans="2:6" ht="15" customHeight="1" x14ac:dyDescent="0.2">
      <c r="B422" s="12"/>
      <c r="C422" s="12"/>
      <c r="D422" s="12"/>
      <c r="E422" s="12"/>
      <c r="F422" s="12"/>
    </row>
    <row r="423" spans="2:6" ht="15" customHeight="1" x14ac:dyDescent="0.2">
      <c r="B423" s="12"/>
      <c r="C423" s="12"/>
      <c r="D423" s="12"/>
      <c r="E423" s="12"/>
      <c r="F423" s="12"/>
    </row>
    <row r="424" spans="2:6" ht="15" customHeight="1" x14ac:dyDescent="0.2">
      <c r="B424" s="12"/>
      <c r="C424" s="12"/>
      <c r="D424" s="12"/>
      <c r="E424" s="12"/>
      <c r="F424" s="12"/>
    </row>
    <row r="425" spans="2:6" ht="15" customHeight="1" x14ac:dyDescent="0.2">
      <c r="B425" s="12"/>
      <c r="C425" s="12"/>
      <c r="D425" s="12"/>
      <c r="E425" s="12"/>
      <c r="F425" s="12"/>
    </row>
    <row r="426" spans="2:6" ht="15" customHeight="1" x14ac:dyDescent="0.2">
      <c r="B426" s="12"/>
      <c r="C426" s="12"/>
      <c r="D426" s="12"/>
      <c r="E426" s="12"/>
      <c r="F426" s="12"/>
    </row>
    <row r="427" spans="2:6" ht="15" customHeight="1" x14ac:dyDescent="0.2">
      <c r="B427" s="12"/>
      <c r="C427" s="12"/>
      <c r="D427" s="12"/>
      <c r="E427" s="12"/>
      <c r="F427" s="12"/>
    </row>
    <row r="428" spans="2:6" ht="15" customHeight="1" x14ac:dyDescent="0.2">
      <c r="B428" s="12"/>
      <c r="C428" s="12"/>
      <c r="D428" s="12"/>
      <c r="E428" s="12"/>
      <c r="F428" s="12"/>
    </row>
    <row r="429" spans="2:6" ht="15" customHeight="1" x14ac:dyDescent="0.2">
      <c r="B429" s="12"/>
      <c r="C429" s="12"/>
      <c r="D429" s="12"/>
      <c r="E429" s="12"/>
      <c r="F429" s="12"/>
    </row>
    <row r="430" spans="2:6" ht="15" customHeight="1" x14ac:dyDescent="0.2">
      <c r="B430" s="12"/>
      <c r="C430" s="12"/>
      <c r="D430" s="12"/>
      <c r="E430" s="12"/>
      <c r="F430" s="12"/>
    </row>
    <row r="431" spans="2:6" ht="15" customHeight="1" x14ac:dyDescent="0.2">
      <c r="B431" s="12"/>
      <c r="C431" s="12"/>
      <c r="D431" s="12"/>
      <c r="E431" s="12"/>
      <c r="F431" s="12"/>
    </row>
    <row r="432" spans="2:6" ht="15" customHeight="1" x14ac:dyDescent="0.2">
      <c r="B432" s="12"/>
      <c r="C432" s="12"/>
      <c r="D432" s="12"/>
      <c r="E432" s="12"/>
      <c r="F432" s="12"/>
    </row>
    <row r="433" spans="2:6" ht="15" customHeight="1" x14ac:dyDescent="0.2">
      <c r="B433" s="12"/>
      <c r="C433" s="12"/>
      <c r="D433" s="12"/>
      <c r="E433" s="12"/>
      <c r="F433" s="12"/>
    </row>
    <row r="434" spans="2:6" ht="15" customHeight="1" x14ac:dyDescent="0.2">
      <c r="B434" s="12"/>
      <c r="C434" s="12"/>
      <c r="D434" s="12"/>
      <c r="E434" s="12"/>
      <c r="F434" s="12"/>
    </row>
    <row r="435" spans="2:6" ht="15" customHeight="1" x14ac:dyDescent="0.2">
      <c r="B435" s="12"/>
      <c r="C435" s="12"/>
      <c r="D435" s="12"/>
      <c r="E435" s="12"/>
      <c r="F435" s="12"/>
    </row>
    <row r="436" spans="2:6" ht="15" customHeight="1" x14ac:dyDescent="0.2">
      <c r="B436" s="12"/>
      <c r="C436" s="12"/>
      <c r="D436" s="12"/>
      <c r="E436" s="12"/>
      <c r="F436" s="12"/>
    </row>
    <row r="437" spans="2:6" ht="15" customHeight="1" x14ac:dyDescent="0.2">
      <c r="B437" s="12"/>
      <c r="C437" s="12"/>
      <c r="D437" s="12"/>
      <c r="E437" s="12"/>
      <c r="F437" s="12"/>
    </row>
    <row r="438" spans="2:6" ht="15" customHeight="1" x14ac:dyDescent="0.2">
      <c r="B438" s="12"/>
      <c r="C438" s="12"/>
      <c r="D438" s="12"/>
      <c r="E438" s="12"/>
      <c r="F438" s="12"/>
    </row>
    <row r="439" spans="2:6" ht="15" customHeight="1" x14ac:dyDescent="0.2">
      <c r="B439" s="12"/>
      <c r="C439" s="12"/>
      <c r="D439" s="12"/>
      <c r="E439" s="12"/>
      <c r="F439" s="12"/>
    </row>
    <row r="440" spans="2:6" ht="15" customHeight="1" x14ac:dyDescent="0.2">
      <c r="B440" s="12"/>
      <c r="C440" s="12"/>
      <c r="D440" s="12"/>
      <c r="E440" s="12"/>
      <c r="F440" s="12"/>
    </row>
    <row r="441" spans="2:6" ht="15" customHeight="1" x14ac:dyDescent="0.2">
      <c r="B441" s="12"/>
      <c r="C441" s="12"/>
      <c r="D441" s="12"/>
      <c r="E441" s="12"/>
      <c r="F441" s="12"/>
    </row>
    <row r="442" spans="2:6" ht="15" customHeight="1" x14ac:dyDescent="0.2">
      <c r="B442" s="12"/>
      <c r="C442" s="12"/>
      <c r="D442" s="12"/>
      <c r="E442" s="12"/>
      <c r="F442" s="12"/>
    </row>
    <row r="443" spans="2:6" ht="15" customHeight="1" x14ac:dyDescent="0.2">
      <c r="B443" s="12"/>
      <c r="C443" s="12"/>
      <c r="D443" s="12"/>
      <c r="E443" s="12"/>
      <c r="F443" s="12"/>
    </row>
    <row r="444" spans="2:6" ht="15" customHeight="1" x14ac:dyDescent="0.2">
      <c r="B444" s="12"/>
      <c r="C444" s="12"/>
      <c r="D444" s="12"/>
      <c r="E444" s="12"/>
      <c r="F444" s="12"/>
    </row>
    <row r="445" spans="2:6" ht="15" customHeight="1" x14ac:dyDescent="0.2">
      <c r="B445" s="12"/>
      <c r="C445" s="12"/>
      <c r="D445" s="12"/>
      <c r="E445" s="12"/>
      <c r="F445" s="12"/>
    </row>
    <row r="446" spans="2:6" ht="15" customHeight="1" x14ac:dyDescent="0.2">
      <c r="B446" s="12"/>
      <c r="C446" s="12"/>
      <c r="D446" s="12"/>
      <c r="E446" s="12"/>
      <c r="F446" s="12"/>
    </row>
    <row r="447" spans="2:6" ht="15" customHeight="1" x14ac:dyDescent="0.2">
      <c r="B447" s="12"/>
      <c r="C447" s="12"/>
      <c r="D447" s="12"/>
      <c r="E447" s="12"/>
      <c r="F447" s="12"/>
    </row>
    <row r="448" spans="2:6" ht="15" customHeight="1" x14ac:dyDescent="0.2">
      <c r="B448" s="12"/>
      <c r="C448" s="12"/>
      <c r="D448" s="12"/>
      <c r="E448" s="12"/>
      <c r="F448" s="12"/>
    </row>
    <row r="449" spans="2:6" ht="15" customHeight="1" x14ac:dyDescent="0.2">
      <c r="B449" s="12"/>
      <c r="C449" s="12"/>
      <c r="D449" s="12"/>
      <c r="E449" s="12"/>
      <c r="F449" s="12"/>
    </row>
    <row r="450" spans="2:6" ht="15" customHeight="1" x14ac:dyDescent="0.2">
      <c r="B450" s="12"/>
      <c r="C450" s="12"/>
      <c r="D450" s="12"/>
      <c r="E450" s="12"/>
      <c r="F450" s="12"/>
    </row>
    <row r="451" spans="2:6" ht="15" customHeight="1" x14ac:dyDescent="0.2">
      <c r="B451" s="12"/>
      <c r="C451" s="12"/>
      <c r="D451" s="12"/>
      <c r="E451" s="12"/>
      <c r="F451" s="12"/>
    </row>
    <row r="452" spans="2:6" ht="15" customHeight="1" x14ac:dyDescent="0.2">
      <c r="B452" s="12"/>
      <c r="C452" s="12"/>
      <c r="D452" s="12"/>
      <c r="E452" s="12"/>
      <c r="F452" s="12"/>
    </row>
    <row r="453" spans="2:6" ht="15" customHeight="1" x14ac:dyDescent="0.2">
      <c r="B453" s="12"/>
      <c r="C453" s="12"/>
      <c r="D453" s="12"/>
      <c r="E453" s="12"/>
      <c r="F453" s="12"/>
    </row>
    <row r="454" spans="2:6" ht="15" customHeight="1" x14ac:dyDescent="0.2">
      <c r="B454" s="12"/>
      <c r="C454" s="12"/>
      <c r="D454" s="12"/>
      <c r="E454" s="12"/>
      <c r="F454" s="12"/>
    </row>
    <row r="455" spans="2:6" ht="15" customHeight="1" x14ac:dyDescent="0.2">
      <c r="B455" s="12"/>
      <c r="C455" s="12"/>
      <c r="D455" s="12"/>
      <c r="E455" s="12"/>
      <c r="F455" s="12"/>
    </row>
    <row r="456" spans="2:6" ht="15" customHeight="1" x14ac:dyDescent="0.2">
      <c r="B456" s="12"/>
      <c r="C456" s="12"/>
      <c r="D456" s="12"/>
      <c r="E456" s="12"/>
      <c r="F456" s="12"/>
    </row>
    <row r="457" spans="2:6" ht="15" customHeight="1" x14ac:dyDescent="0.2">
      <c r="B457" s="12"/>
      <c r="C457" s="12"/>
      <c r="D457" s="12"/>
      <c r="E457" s="12"/>
      <c r="F457" s="12"/>
    </row>
    <row r="458" spans="2:6" ht="15" customHeight="1" x14ac:dyDescent="0.2">
      <c r="B458" s="12"/>
      <c r="C458" s="12"/>
      <c r="D458" s="12"/>
      <c r="E458" s="12"/>
      <c r="F458" s="12"/>
    </row>
    <row r="459" spans="2:6" ht="15" customHeight="1" x14ac:dyDescent="0.2">
      <c r="B459" s="12"/>
      <c r="C459" s="12"/>
      <c r="D459" s="12"/>
      <c r="E459" s="12"/>
      <c r="F459" s="12"/>
    </row>
    <row r="460" spans="2:6" ht="15" customHeight="1" x14ac:dyDescent="0.2">
      <c r="B460" s="12"/>
      <c r="C460" s="12"/>
      <c r="D460" s="12"/>
      <c r="E460" s="12"/>
      <c r="F460" s="12"/>
    </row>
    <row r="461" spans="2:6" ht="15" customHeight="1" x14ac:dyDescent="0.2">
      <c r="B461" s="12"/>
      <c r="C461" s="12"/>
      <c r="D461" s="12"/>
      <c r="E461" s="12"/>
      <c r="F461" s="12"/>
    </row>
    <row r="462" spans="2:6" ht="15" customHeight="1" x14ac:dyDescent="0.2">
      <c r="B462" s="12"/>
      <c r="C462" s="12"/>
      <c r="D462" s="12"/>
      <c r="E462" s="12"/>
      <c r="F462" s="12"/>
    </row>
    <row r="463" spans="2:6" ht="15" customHeight="1" x14ac:dyDescent="0.2">
      <c r="B463" s="12"/>
      <c r="C463" s="12"/>
      <c r="D463" s="12"/>
      <c r="E463" s="12"/>
      <c r="F463" s="12"/>
    </row>
    <row r="464" spans="2:6" ht="15" customHeight="1" x14ac:dyDescent="0.2">
      <c r="B464" s="12"/>
      <c r="C464" s="12"/>
      <c r="D464" s="12"/>
      <c r="E464" s="12"/>
      <c r="F464" s="12"/>
    </row>
    <row r="465" spans="2:6" ht="15" customHeight="1" x14ac:dyDescent="0.2">
      <c r="B465" s="12"/>
      <c r="C465" s="12"/>
      <c r="D465" s="12"/>
      <c r="E465" s="12"/>
      <c r="F465" s="12"/>
    </row>
    <row r="466" spans="2:6" ht="15" customHeight="1" x14ac:dyDescent="0.2">
      <c r="B466" s="12"/>
      <c r="C466" s="12"/>
      <c r="D466" s="12"/>
      <c r="E466" s="12"/>
      <c r="F466" s="12"/>
    </row>
    <row r="467" spans="2:6" ht="15" customHeight="1" x14ac:dyDescent="0.2">
      <c r="B467" s="12"/>
      <c r="C467" s="12"/>
      <c r="D467" s="12"/>
      <c r="E467" s="12"/>
      <c r="F467" s="12"/>
    </row>
    <row r="468" spans="2:6" ht="15" customHeight="1" x14ac:dyDescent="0.2">
      <c r="B468" s="12"/>
      <c r="C468" s="12"/>
      <c r="D468" s="12"/>
      <c r="E468" s="12"/>
      <c r="F468" s="12"/>
    </row>
    <row r="469" spans="2:6" ht="15" customHeight="1" x14ac:dyDescent="0.2">
      <c r="B469" s="12"/>
      <c r="C469" s="12"/>
      <c r="D469" s="12"/>
      <c r="E469" s="12"/>
      <c r="F469" s="12"/>
    </row>
    <row r="470" spans="2:6" ht="15" customHeight="1" x14ac:dyDescent="0.2">
      <c r="B470" s="12"/>
      <c r="C470" s="12"/>
      <c r="D470" s="12"/>
      <c r="E470" s="12"/>
      <c r="F470" s="12"/>
    </row>
    <row r="471" spans="2:6" ht="15" customHeight="1" x14ac:dyDescent="0.2">
      <c r="B471" s="12"/>
      <c r="C471" s="12"/>
      <c r="D471" s="12"/>
      <c r="E471" s="12"/>
      <c r="F471" s="12"/>
    </row>
    <row r="472" spans="2:6" ht="15" customHeight="1" x14ac:dyDescent="0.2">
      <c r="B472" s="12"/>
      <c r="C472" s="12"/>
      <c r="D472" s="12"/>
      <c r="E472" s="12"/>
      <c r="F472" s="12"/>
    </row>
    <row r="473" spans="2:6" ht="15" customHeight="1" x14ac:dyDescent="0.2">
      <c r="B473" s="12"/>
      <c r="C473" s="12"/>
      <c r="D473" s="12"/>
      <c r="E473" s="12"/>
      <c r="F473" s="12"/>
    </row>
    <row r="474" spans="2:6" ht="15" customHeight="1" x14ac:dyDescent="0.2">
      <c r="B474" s="12"/>
      <c r="C474" s="12"/>
      <c r="D474" s="12"/>
      <c r="E474" s="12"/>
      <c r="F474" s="12"/>
    </row>
    <row r="475" spans="2:6" ht="15" customHeight="1" x14ac:dyDescent="0.2">
      <c r="B475" s="12"/>
      <c r="C475" s="12"/>
      <c r="D475" s="12"/>
      <c r="E475" s="12"/>
      <c r="F475" s="12"/>
    </row>
    <row r="476" spans="2:6" ht="15" customHeight="1" x14ac:dyDescent="0.2">
      <c r="B476" s="12"/>
      <c r="C476" s="12"/>
      <c r="D476" s="12"/>
      <c r="E476" s="12"/>
      <c r="F476" s="12"/>
    </row>
    <row r="477" spans="2:6" ht="15" customHeight="1" x14ac:dyDescent="0.2">
      <c r="B477" s="12"/>
      <c r="C477" s="12"/>
      <c r="D477" s="12"/>
      <c r="E477" s="12"/>
      <c r="F477" s="12"/>
    </row>
    <row r="478" spans="2:6" ht="15" customHeight="1" x14ac:dyDescent="0.2">
      <c r="B478" s="12"/>
      <c r="C478" s="12"/>
      <c r="D478" s="12"/>
      <c r="E478" s="12"/>
      <c r="F478" s="12"/>
    </row>
    <row r="479" spans="2:6" ht="15" customHeight="1" x14ac:dyDescent="0.2">
      <c r="B479" s="12"/>
      <c r="C479" s="12"/>
      <c r="D479" s="12"/>
      <c r="E479" s="12"/>
      <c r="F479" s="12"/>
    </row>
    <row r="480" spans="2:6" ht="15" customHeight="1" x14ac:dyDescent="0.2">
      <c r="B480" s="12"/>
      <c r="C480" s="12"/>
      <c r="D480" s="12"/>
      <c r="E480" s="12"/>
      <c r="F480" s="12"/>
    </row>
    <row r="481" spans="2:6" ht="15" customHeight="1" x14ac:dyDescent="0.2">
      <c r="B481" s="12"/>
      <c r="C481" s="12"/>
      <c r="D481" s="12"/>
      <c r="E481" s="12"/>
      <c r="F481" s="12"/>
    </row>
    <row r="482" spans="2:6" ht="15" customHeight="1" x14ac:dyDescent="0.2">
      <c r="B482" s="12"/>
      <c r="C482" s="12"/>
      <c r="D482" s="12"/>
      <c r="E482" s="12"/>
      <c r="F482" s="12"/>
    </row>
    <row r="483" spans="2:6" ht="15" customHeight="1" x14ac:dyDescent="0.2">
      <c r="B483" s="12"/>
      <c r="C483" s="12"/>
      <c r="D483" s="12"/>
      <c r="E483" s="12"/>
      <c r="F483" s="12"/>
    </row>
    <row r="484" spans="2:6" ht="15" customHeight="1" x14ac:dyDescent="0.2">
      <c r="B484" s="12"/>
      <c r="C484" s="12"/>
      <c r="D484" s="12"/>
      <c r="E484" s="12"/>
      <c r="F484" s="12"/>
    </row>
    <row r="485" spans="2:6" ht="15" customHeight="1" x14ac:dyDescent="0.2">
      <c r="B485" s="12"/>
      <c r="C485" s="12"/>
      <c r="D485" s="12"/>
      <c r="E485" s="12"/>
      <c r="F485" s="12"/>
    </row>
    <row r="486" spans="2:6" ht="15" customHeight="1" x14ac:dyDescent="0.2">
      <c r="B486" s="12"/>
      <c r="C486" s="12"/>
      <c r="D486" s="12"/>
      <c r="E486" s="12"/>
      <c r="F486" s="12"/>
    </row>
    <row r="487" spans="2:6" ht="15" customHeight="1" x14ac:dyDescent="0.2">
      <c r="B487" s="12"/>
      <c r="C487" s="12"/>
      <c r="D487" s="12"/>
      <c r="E487" s="12"/>
      <c r="F487" s="12"/>
    </row>
    <row r="488" spans="2:6" ht="15" customHeight="1" x14ac:dyDescent="0.2">
      <c r="B488" s="12"/>
      <c r="C488" s="12"/>
      <c r="D488" s="12"/>
      <c r="E488" s="12"/>
      <c r="F488" s="12"/>
    </row>
    <row r="489" spans="2:6" ht="15" customHeight="1" x14ac:dyDescent="0.2">
      <c r="B489" s="12"/>
      <c r="C489" s="12"/>
      <c r="D489" s="12"/>
      <c r="E489" s="12"/>
      <c r="F489" s="12"/>
    </row>
    <row r="490" spans="2:6" ht="15" customHeight="1" x14ac:dyDescent="0.2">
      <c r="B490" s="12"/>
      <c r="C490" s="12"/>
      <c r="D490" s="12"/>
      <c r="E490" s="12"/>
      <c r="F490" s="12"/>
    </row>
    <row r="491" spans="2:6" ht="15" customHeight="1" x14ac:dyDescent="0.2">
      <c r="B491" s="12"/>
      <c r="C491" s="12"/>
      <c r="D491" s="12"/>
      <c r="E491" s="12"/>
      <c r="F491" s="12"/>
    </row>
    <row r="492" spans="2:6" ht="15" customHeight="1" x14ac:dyDescent="0.2">
      <c r="B492" s="12"/>
      <c r="C492" s="12"/>
      <c r="D492" s="12"/>
      <c r="E492" s="12"/>
      <c r="F492" s="12"/>
    </row>
    <row r="493" spans="2:6" ht="15" customHeight="1" x14ac:dyDescent="0.2">
      <c r="B493" s="12"/>
      <c r="C493" s="12"/>
      <c r="D493" s="12"/>
      <c r="E493" s="12"/>
      <c r="F493" s="12"/>
    </row>
    <row r="494" spans="2:6" ht="15" customHeight="1" x14ac:dyDescent="0.2">
      <c r="B494" s="12"/>
      <c r="C494" s="12"/>
      <c r="D494" s="12"/>
      <c r="E494" s="12"/>
      <c r="F494" s="12"/>
    </row>
    <row r="495" spans="2:6" ht="15" customHeight="1" x14ac:dyDescent="0.2">
      <c r="B495" s="12"/>
      <c r="C495" s="12"/>
      <c r="D495" s="12"/>
      <c r="E495" s="12"/>
      <c r="F495" s="12"/>
    </row>
    <row r="496" spans="2:6" ht="15" customHeight="1" x14ac:dyDescent="0.2">
      <c r="B496" s="12"/>
      <c r="C496" s="12"/>
      <c r="D496" s="12"/>
      <c r="E496" s="12"/>
      <c r="F496" s="12"/>
    </row>
    <row r="497" spans="2:6" ht="15" customHeight="1" x14ac:dyDescent="0.2">
      <c r="B497" s="12"/>
      <c r="C497" s="12"/>
      <c r="D497" s="12"/>
      <c r="E497" s="12"/>
      <c r="F497" s="12"/>
    </row>
    <row r="498" spans="2:6" ht="15" customHeight="1" x14ac:dyDescent="0.2">
      <c r="B498" s="12"/>
      <c r="C498" s="12"/>
      <c r="D498" s="12"/>
      <c r="E498" s="12"/>
      <c r="F498" s="12"/>
    </row>
    <row r="499" spans="2:6" ht="15" customHeight="1" x14ac:dyDescent="0.2">
      <c r="B499" s="12"/>
      <c r="C499" s="12"/>
      <c r="D499" s="12"/>
      <c r="E499" s="12"/>
      <c r="F499" s="12"/>
    </row>
    <row r="500" spans="2:6" ht="15" customHeight="1" x14ac:dyDescent="0.2">
      <c r="B500" s="12"/>
      <c r="C500" s="12"/>
      <c r="D500" s="12"/>
      <c r="E500" s="12"/>
      <c r="F500" s="12"/>
    </row>
    <row r="501" spans="2:6" ht="15" customHeight="1" x14ac:dyDescent="0.2">
      <c r="B501" s="12"/>
      <c r="C501" s="12"/>
      <c r="D501" s="12"/>
      <c r="E501" s="12"/>
      <c r="F501" s="12"/>
    </row>
    <row r="502" spans="2:6" ht="15" customHeight="1" x14ac:dyDescent="0.2">
      <c r="B502" s="12"/>
      <c r="C502" s="12"/>
      <c r="D502" s="12"/>
      <c r="E502" s="12"/>
      <c r="F502" s="12"/>
    </row>
    <row r="503" spans="2:6" ht="15" customHeight="1" x14ac:dyDescent="0.2">
      <c r="B503" s="12"/>
      <c r="C503" s="12"/>
      <c r="D503" s="12"/>
      <c r="E503" s="12"/>
      <c r="F503" s="12"/>
    </row>
    <row r="504" spans="2:6" ht="15" customHeight="1" x14ac:dyDescent="0.2">
      <c r="B504" s="12"/>
      <c r="C504" s="12"/>
      <c r="D504" s="12"/>
      <c r="E504" s="12"/>
      <c r="F504" s="12"/>
    </row>
    <row r="505" spans="2:6" ht="15" customHeight="1" x14ac:dyDescent="0.2">
      <c r="B505" s="12"/>
      <c r="C505" s="12"/>
      <c r="D505" s="12"/>
      <c r="E505" s="12"/>
      <c r="F505" s="12"/>
    </row>
    <row r="506" spans="2:6" ht="15" customHeight="1" x14ac:dyDescent="0.2">
      <c r="B506" s="12"/>
      <c r="C506" s="12"/>
      <c r="D506" s="12"/>
      <c r="E506" s="12"/>
      <c r="F506" s="12"/>
    </row>
    <row r="507" spans="2:6" ht="15" customHeight="1" x14ac:dyDescent="0.2">
      <c r="B507" s="12"/>
      <c r="C507" s="12"/>
      <c r="D507" s="12"/>
      <c r="E507" s="12"/>
      <c r="F507" s="12"/>
    </row>
    <row r="508" spans="2:6" ht="15" customHeight="1" x14ac:dyDescent="0.2">
      <c r="B508" s="12"/>
      <c r="C508" s="12"/>
      <c r="D508" s="12"/>
      <c r="E508" s="12"/>
      <c r="F508" s="12"/>
    </row>
    <row r="509" spans="2:6" ht="15" customHeight="1" x14ac:dyDescent="0.2">
      <c r="B509" s="12"/>
      <c r="C509" s="12"/>
      <c r="D509" s="12"/>
      <c r="E509" s="12"/>
      <c r="F509" s="12"/>
    </row>
    <row r="510" spans="2:6" ht="15" customHeight="1" x14ac:dyDescent="0.2">
      <c r="B510" s="12"/>
      <c r="C510" s="12"/>
      <c r="D510" s="12"/>
      <c r="E510" s="12"/>
      <c r="F510" s="12"/>
    </row>
    <row r="511" spans="2:6" ht="15" customHeight="1" x14ac:dyDescent="0.2">
      <c r="B511" s="12"/>
      <c r="C511" s="12"/>
      <c r="D511" s="12"/>
      <c r="E511" s="12"/>
      <c r="F511" s="12"/>
    </row>
    <row r="512" spans="2:6" ht="15" customHeight="1" x14ac:dyDescent="0.2">
      <c r="B512" s="12"/>
      <c r="C512" s="12"/>
      <c r="D512" s="12"/>
      <c r="E512" s="12"/>
      <c r="F512" s="12"/>
    </row>
    <row r="513" spans="2:6" ht="15" customHeight="1" x14ac:dyDescent="0.2">
      <c r="B513" s="12"/>
      <c r="C513" s="12"/>
      <c r="D513" s="12"/>
      <c r="E513" s="12"/>
      <c r="F513" s="12"/>
    </row>
    <row r="514" spans="2:6" ht="15" customHeight="1" x14ac:dyDescent="0.2">
      <c r="B514" s="12"/>
      <c r="C514" s="12"/>
      <c r="D514" s="12"/>
      <c r="E514" s="12"/>
      <c r="F514" s="12"/>
    </row>
    <row r="515" spans="2:6" ht="15" customHeight="1" x14ac:dyDescent="0.2">
      <c r="B515" s="12"/>
      <c r="C515" s="12"/>
      <c r="D515" s="12"/>
      <c r="E515" s="12"/>
      <c r="F515" s="12"/>
    </row>
    <row r="516" spans="2:6" ht="15" customHeight="1" x14ac:dyDescent="0.2">
      <c r="B516" s="12"/>
      <c r="C516" s="12"/>
      <c r="D516" s="12"/>
      <c r="E516" s="12"/>
      <c r="F516" s="12"/>
    </row>
    <row r="517" spans="2:6" ht="15" customHeight="1" x14ac:dyDescent="0.2">
      <c r="B517" s="12"/>
      <c r="C517" s="12"/>
      <c r="D517" s="12"/>
      <c r="E517" s="12"/>
      <c r="F517" s="12"/>
    </row>
    <row r="518" spans="2:6" ht="15" customHeight="1" x14ac:dyDescent="0.2">
      <c r="B518" s="12"/>
      <c r="C518" s="12"/>
      <c r="D518" s="12"/>
      <c r="E518" s="12"/>
      <c r="F518" s="12"/>
    </row>
    <row r="519" spans="2:6" ht="15" customHeight="1" x14ac:dyDescent="0.2">
      <c r="B519" s="12"/>
      <c r="C519" s="12"/>
      <c r="D519" s="12"/>
      <c r="E519" s="12"/>
      <c r="F519" s="12"/>
    </row>
    <row r="520" spans="2:6" ht="15" customHeight="1" x14ac:dyDescent="0.2">
      <c r="B520" s="12"/>
      <c r="C520" s="12"/>
      <c r="D520" s="12"/>
      <c r="E520" s="12"/>
      <c r="F520" s="12"/>
    </row>
    <row r="521" spans="2:6" ht="15" customHeight="1" x14ac:dyDescent="0.2">
      <c r="B521" s="12"/>
      <c r="C521" s="12"/>
      <c r="D521" s="12"/>
      <c r="E521" s="12"/>
      <c r="F521" s="12"/>
    </row>
    <row r="522" spans="2:6" ht="15" customHeight="1" x14ac:dyDescent="0.2">
      <c r="B522" s="12"/>
      <c r="C522" s="12"/>
      <c r="D522" s="12"/>
      <c r="E522" s="12"/>
      <c r="F522" s="12"/>
    </row>
    <row r="523" spans="2:6" ht="15" customHeight="1" x14ac:dyDescent="0.2">
      <c r="B523" s="12"/>
      <c r="C523" s="12"/>
      <c r="D523" s="12"/>
      <c r="E523" s="12"/>
      <c r="F523" s="12"/>
    </row>
    <row r="524" spans="2:6" ht="15" customHeight="1" x14ac:dyDescent="0.2">
      <c r="B524" s="12"/>
      <c r="C524" s="12"/>
      <c r="D524" s="12"/>
      <c r="E524" s="12"/>
      <c r="F524" s="12"/>
    </row>
    <row r="525" spans="2:6" ht="15" customHeight="1" x14ac:dyDescent="0.2">
      <c r="B525" s="12"/>
      <c r="C525" s="12"/>
      <c r="D525" s="12"/>
      <c r="E525" s="12"/>
      <c r="F525" s="12"/>
    </row>
    <row r="526" spans="2:6" ht="15" customHeight="1" x14ac:dyDescent="0.2">
      <c r="B526" s="12"/>
      <c r="C526" s="12"/>
      <c r="D526" s="12"/>
      <c r="E526" s="12"/>
      <c r="F526" s="12"/>
    </row>
    <row r="527" spans="2:6" ht="15" customHeight="1" x14ac:dyDescent="0.2">
      <c r="B527" s="12"/>
      <c r="C527" s="12"/>
      <c r="D527" s="12"/>
      <c r="E527" s="12"/>
      <c r="F527" s="12"/>
    </row>
    <row r="528" spans="2:6" ht="15" customHeight="1" x14ac:dyDescent="0.2">
      <c r="B528" s="12"/>
      <c r="C528" s="12"/>
      <c r="D528" s="12"/>
      <c r="E528" s="12"/>
      <c r="F528" s="12"/>
    </row>
    <row r="529" spans="2:6" ht="15" customHeight="1" x14ac:dyDescent="0.2">
      <c r="B529" s="12"/>
      <c r="C529" s="12"/>
      <c r="D529" s="12"/>
      <c r="E529" s="12"/>
      <c r="F529" s="12"/>
    </row>
    <row r="530" spans="2:6" ht="15" customHeight="1" x14ac:dyDescent="0.2">
      <c r="B530" s="12"/>
      <c r="C530" s="12"/>
      <c r="D530" s="12"/>
      <c r="E530" s="12"/>
      <c r="F530" s="12"/>
    </row>
    <row r="531" spans="2:6" ht="15" customHeight="1" x14ac:dyDescent="0.2">
      <c r="B531" s="12"/>
      <c r="C531" s="12"/>
      <c r="D531" s="12"/>
      <c r="E531" s="12"/>
      <c r="F531" s="12"/>
    </row>
    <row r="532" spans="2:6" ht="15" customHeight="1" x14ac:dyDescent="0.2">
      <c r="B532" s="12"/>
      <c r="C532" s="12"/>
      <c r="D532" s="12"/>
      <c r="E532" s="12"/>
      <c r="F532" s="12"/>
    </row>
    <row r="533" spans="2:6" ht="15" customHeight="1" x14ac:dyDescent="0.2">
      <c r="B533" s="12"/>
      <c r="C533" s="12"/>
      <c r="D533" s="12"/>
      <c r="E533" s="12"/>
      <c r="F533" s="12"/>
    </row>
    <row r="534" spans="2:6" ht="15" customHeight="1" x14ac:dyDescent="0.2">
      <c r="B534" s="12"/>
      <c r="C534" s="12"/>
      <c r="D534" s="12"/>
      <c r="E534" s="12"/>
      <c r="F534" s="12"/>
    </row>
    <row r="535" spans="2:6" ht="15" customHeight="1" x14ac:dyDescent="0.2">
      <c r="B535" s="12"/>
      <c r="C535" s="12"/>
      <c r="D535" s="12"/>
      <c r="E535" s="12"/>
      <c r="F535" s="12"/>
    </row>
    <row r="536" spans="2:6" ht="15" customHeight="1" x14ac:dyDescent="0.2">
      <c r="B536" s="12"/>
      <c r="C536" s="12"/>
      <c r="D536" s="12"/>
      <c r="E536" s="12"/>
      <c r="F536" s="12"/>
    </row>
    <row r="537" spans="2:6" ht="15" customHeight="1" x14ac:dyDescent="0.2">
      <c r="B537" s="12"/>
      <c r="C537" s="12"/>
      <c r="D537" s="12"/>
      <c r="E537" s="12"/>
      <c r="F537" s="12"/>
    </row>
    <row r="538" spans="2:6" ht="15" customHeight="1" x14ac:dyDescent="0.2">
      <c r="B538" s="12"/>
      <c r="C538" s="12"/>
      <c r="D538" s="12"/>
      <c r="E538" s="12"/>
      <c r="F538" s="12"/>
    </row>
    <row r="539" spans="2:6" ht="15" customHeight="1" x14ac:dyDescent="0.2">
      <c r="B539" s="12"/>
      <c r="C539" s="12"/>
      <c r="D539" s="12"/>
      <c r="E539" s="12"/>
      <c r="F539" s="12"/>
    </row>
    <row r="540" spans="2:6" ht="15" customHeight="1" x14ac:dyDescent="0.2">
      <c r="B540" s="12"/>
      <c r="C540" s="12"/>
      <c r="D540" s="12"/>
      <c r="E540" s="12"/>
      <c r="F540" s="12"/>
    </row>
    <row r="541" spans="2:6" ht="15" customHeight="1" x14ac:dyDescent="0.2">
      <c r="B541" s="12"/>
      <c r="C541" s="12"/>
      <c r="D541" s="12"/>
      <c r="E541" s="12"/>
      <c r="F541" s="12"/>
    </row>
    <row r="542" spans="2:6" ht="15" customHeight="1" x14ac:dyDescent="0.2">
      <c r="B542" s="12"/>
      <c r="C542" s="12"/>
      <c r="D542" s="12"/>
      <c r="E542" s="12"/>
      <c r="F542" s="12"/>
    </row>
    <row r="543" spans="2:6" ht="15" customHeight="1" x14ac:dyDescent="0.2">
      <c r="B543" s="12"/>
      <c r="C543" s="12"/>
      <c r="D543" s="12"/>
      <c r="E543" s="12"/>
      <c r="F543" s="12"/>
    </row>
    <row r="544" spans="2:6" ht="15" customHeight="1" x14ac:dyDescent="0.2">
      <c r="B544" s="12"/>
      <c r="C544" s="12"/>
      <c r="D544" s="12"/>
      <c r="E544" s="12"/>
      <c r="F544" s="12"/>
    </row>
    <row r="545" spans="2:6" ht="15" customHeight="1" x14ac:dyDescent="0.2">
      <c r="B545" s="12"/>
      <c r="C545" s="12"/>
      <c r="D545" s="12"/>
      <c r="E545" s="12"/>
      <c r="F545" s="12"/>
    </row>
    <row r="546" spans="2:6" ht="15" customHeight="1" x14ac:dyDescent="0.2">
      <c r="B546" s="12"/>
      <c r="C546" s="12"/>
      <c r="D546" s="12"/>
      <c r="E546" s="12"/>
      <c r="F546" s="12"/>
    </row>
    <row r="547" spans="2:6" ht="15" customHeight="1" x14ac:dyDescent="0.2">
      <c r="B547" s="12"/>
      <c r="C547" s="12"/>
      <c r="D547" s="12"/>
      <c r="E547" s="12"/>
      <c r="F547" s="12"/>
    </row>
    <row r="548" spans="2:6" ht="15" customHeight="1" x14ac:dyDescent="0.2">
      <c r="B548" s="12"/>
      <c r="C548" s="12"/>
      <c r="D548" s="12"/>
      <c r="E548" s="12"/>
      <c r="F548" s="12"/>
    </row>
    <row r="549" spans="2:6" ht="15" customHeight="1" x14ac:dyDescent="0.2">
      <c r="B549" s="12"/>
      <c r="C549" s="12"/>
      <c r="D549" s="12"/>
      <c r="E549" s="12"/>
      <c r="F549" s="12"/>
    </row>
    <row r="550" spans="2:6" ht="15" customHeight="1" x14ac:dyDescent="0.2">
      <c r="B550" s="12"/>
      <c r="C550" s="12"/>
      <c r="D550" s="12"/>
      <c r="E550" s="12"/>
      <c r="F550" s="12"/>
    </row>
    <row r="551" spans="2:6" ht="15" customHeight="1" x14ac:dyDescent="0.2">
      <c r="B551" s="12"/>
      <c r="C551" s="12"/>
      <c r="D551" s="12"/>
      <c r="E551" s="12"/>
      <c r="F551" s="12"/>
    </row>
    <row r="552" spans="2:6" ht="15" customHeight="1" x14ac:dyDescent="0.2">
      <c r="B552" s="12"/>
      <c r="C552" s="12"/>
      <c r="D552" s="12"/>
      <c r="E552" s="12"/>
      <c r="F552" s="12"/>
    </row>
    <row r="553" spans="2:6" ht="15" customHeight="1" x14ac:dyDescent="0.2">
      <c r="B553" s="12"/>
      <c r="C553" s="12"/>
      <c r="D553" s="12"/>
      <c r="E553" s="12"/>
      <c r="F553" s="12"/>
    </row>
    <row r="554" spans="2:6" ht="15" customHeight="1" x14ac:dyDescent="0.2">
      <c r="B554" s="12"/>
      <c r="C554" s="12"/>
      <c r="D554" s="12"/>
      <c r="E554" s="12"/>
      <c r="F554" s="12"/>
    </row>
    <row r="555" spans="2:6" ht="15" customHeight="1" x14ac:dyDescent="0.2">
      <c r="B555" s="12"/>
      <c r="C555" s="12"/>
      <c r="D555" s="12"/>
      <c r="E555" s="12"/>
      <c r="F555" s="12"/>
    </row>
    <row r="556" spans="2:6" ht="15" customHeight="1" x14ac:dyDescent="0.2">
      <c r="B556" s="12"/>
      <c r="C556" s="12"/>
      <c r="D556" s="12"/>
      <c r="E556" s="12"/>
      <c r="F556" s="12"/>
    </row>
    <row r="557" spans="2:6" ht="15" customHeight="1" x14ac:dyDescent="0.2">
      <c r="B557" s="12"/>
      <c r="C557" s="12"/>
      <c r="D557" s="12"/>
      <c r="E557" s="12"/>
      <c r="F557" s="12"/>
    </row>
    <row r="558" spans="2:6" ht="15" customHeight="1" x14ac:dyDescent="0.2">
      <c r="B558" s="12"/>
      <c r="C558" s="12"/>
      <c r="D558" s="12"/>
      <c r="E558" s="12"/>
      <c r="F558" s="12"/>
    </row>
    <row r="559" spans="2:6" ht="15" customHeight="1" x14ac:dyDescent="0.2">
      <c r="B559" s="12"/>
      <c r="C559" s="12"/>
      <c r="D559" s="12"/>
      <c r="E559" s="12"/>
      <c r="F559" s="12"/>
    </row>
    <row r="560" spans="2:6" ht="15" customHeight="1" x14ac:dyDescent="0.2">
      <c r="B560" s="12"/>
      <c r="C560" s="12"/>
      <c r="D560" s="12"/>
      <c r="E560" s="12"/>
      <c r="F560" s="12"/>
    </row>
    <row r="561" spans="2:6" ht="15" customHeight="1" x14ac:dyDescent="0.2">
      <c r="B561" s="12"/>
      <c r="C561" s="12"/>
      <c r="D561" s="12"/>
      <c r="E561" s="12"/>
      <c r="F561" s="12"/>
    </row>
    <row r="562" spans="2:6" ht="15" customHeight="1" x14ac:dyDescent="0.2">
      <c r="B562" s="12"/>
      <c r="C562" s="12"/>
      <c r="D562" s="12"/>
      <c r="E562" s="12"/>
      <c r="F562" s="12"/>
    </row>
    <row r="563" spans="2:6" ht="15" customHeight="1" x14ac:dyDescent="0.2">
      <c r="B563" s="12"/>
      <c r="C563" s="12"/>
      <c r="D563" s="12"/>
      <c r="E563" s="12"/>
      <c r="F563" s="12"/>
    </row>
    <row r="564" spans="2:6" ht="15" customHeight="1" x14ac:dyDescent="0.2">
      <c r="B564" s="12"/>
      <c r="C564" s="12"/>
      <c r="D564" s="12"/>
      <c r="E564" s="12"/>
      <c r="F564" s="12"/>
    </row>
    <row r="565" spans="2:6" ht="15" customHeight="1" x14ac:dyDescent="0.2">
      <c r="B565" s="12"/>
      <c r="C565" s="12"/>
      <c r="D565" s="12"/>
      <c r="E565" s="12"/>
      <c r="F565" s="12"/>
    </row>
    <row r="566" spans="2:6" ht="15" customHeight="1" x14ac:dyDescent="0.2">
      <c r="B566" s="12"/>
      <c r="C566" s="12"/>
      <c r="D566" s="12"/>
      <c r="E566" s="12"/>
      <c r="F566" s="12"/>
    </row>
    <row r="567" spans="2:6" ht="15" customHeight="1" x14ac:dyDescent="0.2">
      <c r="B567" s="12"/>
      <c r="C567" s="12"/>
      <c r="D567" s="12"/>
      <c r="E567" s="12"/>
      <c r="F567" s="12"/>
    </row>
    <row r="568" spans="2:6" ht="15" customHeight="1" x14ac:dyDescent="0.2">
      <c r="B568" s="12"/>
      <c r="C568" s="12"/>
      <c r="D568" s="12"/>
      <c r="E568" s="12"/>
      <c r="F568" s="12"/>
    </row>
    <row r="569" spans="2:6" ht="15" customHeight="1" x14ac:dyDescent="0.2">
      <c r="B569" s="12"/>
      <c r="C569" s="12"/>
      <c r="D569" s="12"/>
      <c r="E569" s="12"/>
      <c r="F569" s="12"/>
    </row>
    <row r="570" spans="2:6" ht="15" customHeight="1" x14ac:dyDescent="0.2">
      <c r="B570" s="12"/>
      <c r="C570" s="12"/>
      <c r="D570" s="12"/>
      <c r="E570" s="12"/>
      <c r="F570" s="12"/>
    </row>
    <row r="571" spans="2:6" ht="15" customHeight="1" x14ac:dyDescent="0.2">
      <c r="B571" s="12"/>
      <c r="C571" s="12"/>
      <c r="D571" s="12"/>
      <c r="E571" s="12"/>
      <c r="F571" s="12"/>
    </row>
    <row r="572" spans="2:6" ht="15" customHeight="1" x14ac:dyDescent="0.2">
      <c r="B572" s="12"/>
      <c r="C572" s="12"/>
      <c r="D572" s="12"/>
      <c r="E572" s="12"/>
      <c r="F572" s="12"/>
    </row>
    <row r="573" spans="2:6" ht="15" customHeight="1" x14ac:dyDescent="0.2">
      <c r="B573" s="12"/>
      <c r="C573" s="12"/>
      <c r="D573" s="12"/>
      <c r="E573" s="12"/>
      <c r="F573" s="12"/>
    </row>
    <row r="574" spans="2:6" ht="15" customHeight="1" x14ac:dyDescent="0.2">
      <c r="B574" s="12"/>
      <c r="C574" s="12"/>
      <c r="D574" s="12"/>
      <c r="E574" s="12"/>
      <c r="F574" s="12"/>
    </row>
    <row r="575" spans="2:6" ht="15" customHeight="1" x14ac:dyDescent="0.2">
      <c r="B575" s="12"/>
      <c r="C575" s="12"/>
      <c r="D575" s="12"/>
      <c r="E575" s="12"/>
      <c r="F575" s="12"/>
    </row>
    <row r="576" spans="2:6" ht="15" customHeight="1" x14ac:dyDescent="0.2">
      <c r="B576" s="12"/>
      <c r="C576" s="12"/>
      <c r="D576" s="12"/>
      <c r="E576" s="12"/>
      <c r="F576" s="12"/>
    </row>
    <row r="577" spans="2:6" ht="15" customHeight="1" x14ac:dyDescent="0.2">
      <c r="B577" s="12"/>
      <c r="C577" s="12"/>
      <c r="D577" s="12"/>
      <c r="E577" s="12"/>
      <c r="F577" s="12"/>
    </row>
    <row r="578" spans="2:6" ht="15" customHeight="1" x14ac:dyDescent="0.2">
      <c r="B578" s="12"/>
      <c r="C578" s="12"/>
      <c r="D578" s="12"/>
      <c r="E578" s="12"/>
      <c r="F578" s="12"/>
    </row>
    <row r="579" spans="2:6" ht="15" customHeight="1" x14ac:dyDescent="0.2">
      <c r="B579" s="12"/>
      <c r="C579" s="12"/>
      <c r="D579" s="12"/>
      <c r="E579" s="12"/>
      <c r="F579" s="12"/>
    </row>
    <row r="580" spans="2:6" ht="15" customHeight="1" x14ac:dyDescent="0.2">
      <c r="B580" s="12"/>
      <c r="C580" s="12"/>
      <c r="D580" s="12"/>
      <c r="E580" s="12"/>
      <c r="F580" s="12"/>
    </row>
    <row r="581" spans="2:6" ht="15" customHeight="1" x14ac:dyDescent="0.2">
      <c r="B581" s="12"/>
      <c r="C581" s="12"/>
      <c r="D581" s="12"/>
      <c r="E581" s="12"/>
      <c r="F581" s="12"/>
    </row>
    <row r="582" spans="2:6" ht="15" customHeight="1" x14ac:dyDescent="0.2">
      <c r="B582" s="12"/>
      <c r="C582" s="12"/>
      <c r="D582" s="12"/>
      <c r="E582" s="12"/>
      <c r="F582" s="12"/>
    </row>
    <row r="583" spans="2:6" ht="15" customHeight="1" x14ac:dyDescent="0.2">
      <c r="B583" s="12"/>
      <c r="C583" s="12"/>
      <c r="D583" s="12"/>
      <c r="E583" s="12"/>
      <c r="F583" s="12"/>
    </row>
    <row r="584" spans="2:6" ht="15" customHeight="1" x14ac:dyDescent="0.2">
      <c r="B584" s="12"/>
      <c r="C584" s="12"/>
      <c r="D584" s="12"/>
      <c r="E584" s="12"/>
      <c r="F584" s="12"/>
    </row>
    <row r="585" spans="2:6" ht="15" customHeight="1" x14ac:dyDescent="0.2">
      <c r="B585" s="12"/>
      <c r="C585" s="12"/>
      <c r="D585" s="12"/>
      <c r="E585" s="12"/>
      <c r="F585" s="12"/>
    </row>
    <row r="586" spans="2:6" ht="15" customHeight="1" x14ac:dyDescent="0.2">
      <c r="B586" s="12"/>
      <c r="C586" s="12"/>
      <c r="D586" s="12"/>
      <c r="E586" s="12"/>
      <c r="F586" s="12"/>
    </row>
    <row r="587" spans="2:6" ht="15" customHeight="1" x14ac:dyDescent="0.2">
      <c r="B587" s="12"/>
      <c r="C587" s="12"/>
      <c r="D587" s="12"/>
      <c r="E587" s="12"/>
      <c r="F587" s="12"/>
    </row>
    <row r="588" spans="2:6" ht="15" customHeight="1" x14ac:dyDescent="0.2">
      <c r="B588" s="12"/>
      <c r="C588" s="12"/>
      <c r="D588" s="12"/>
      <c r="E588" s="12"/>
      <c r="F588" s="12"/>
    </row>
    <row r="589" spans="2:6" ht="15" customHeight="1" x14ac:dyDescent="0.2">
      <c r="B589" s="12"/>
      <c r="C589" s="12"/>
      <c r="D589" s="12"/>
      <c r="E589" s="12"/>
      <c r="F589" s="12"/>
    </row>
    <row r="590" spans="2:6" ht="15" customHeight="1" x14ac:dyDescent="0.2">
      <c r="B590" s="12"/>
      <c r="C590" s="12"/>
      <c r="D590" s="12"/>
      <c r="E590" s="12"/>
      <c r="F590" s="12"/>
    </row>
    <row r="591" spans="2:6" ht="15" customHeight="1" x14ac:dyDescent="0.2">
      <c r="B591" s="12"/>
      <c r="C591" s="12"/>
      <c r="D591" s="12"/>
      <c r="E591" s="12"/>
      <c r="F591" s="12"/>
    </row>
    <row r="592" spans="2:6" ht="15" customHeight="1" x14ac:dyDescent="0.2">
      <c r="B592" s="12"/>
      <c r="C592" s="12"/>
      <c r="D592" s="12"/>
      <c r="E592" s="12"/>
      <c r="F592" s="12"/>
    </row>
    <row r="593" spans="2:6" ht="15" customHeight="1" x14ac:dyDescent="0.2">
      <c r="B593" s="12"/>
      <c r="C593" s="12"/>
      <c r="D593" s="12"/>
      <c r="E593" s="12"/>
      <c r="F593" s="12"/>
    </row>
    <row r="594" spans="2:6" ht="15" customHeight="1" x14ac:dyDescent="0.2">
      <c r="B594" s="12"/>
      <c r="C594" s="12"/>
      <c r="D594" s="12"/>
      <c r="E594" s="12"/>
      <c r="F594" s="12"/>
    </row>
    <row r="595" spans="2:6" ht="15" customHeight="1" x14ac:dyDescent="0.2">
      <c r="B595" s="12"/>
      <c r="C595" s="12"/>
      <c r="D595" s="12"/>
      <c r="E595" s="12"/>
      <c r="F595" s="12"/>
    </row>
    <row r="596" spans="2:6" ht="15" customHeight="1" x14ac:dyDescent="0.2">
      <c r="B596" s="12"/>
      <c r="C596" s="12"/>
      <c r="D596" s="12"/>
      <c r="E596" s="12"/>
      <c r="F596" s="12"/>
    </row>
    <row r="597" spans="2:6" ht="15" customHeight="1" x14ac:dyDescent="0.2">
      <c r="B597" s="12"/>
      <c r="C597" s="12"/>
      <c r="D597" s="12"/>
      <c r="E597" s="12"/>
      <c r="F597" s="12"/>
    </row>
    <row r="598" spans="2:6" ht="15" customHeight="1" x14ac:dyDescent="0.2">
      <c r="B598" s="12"/>
      <c r="C598" s="12"/>
      <c r="D598" s="12"/>
      <c r="E598" s="12"/>
      <c r="F598" s="12"/>
    </row>
    <row r="599" spans="2:6" ht="15" customHeight="1" x14ac:dyDescent="0.2">
      <c r="B599" s="12"/>
      <c r="C599" s="12"/>
      <c r="D599" s="12"/>
      <c r="E599" s="12"/>
      <c r="F599" s="12"/>
    </row>
    <row r="600" spans="2:6" ht="15" customHeight="1" x14ac:dyDescent="0.2">
      <c r="B600" s="12"/>
      <c r="C600" s="12"/>
      <c r="D600" s="12"/>
      <c r="E600" s="12"/>
      <c r="F600" s="12"/>
    </row>
    <row r="601" spans="2:6" ht="15" customHeight="1" x14ac:dyDescent="0.2">
      <c r="B601" s="12"/>
      <c r="C601" s="12"/>
      <c r="D601" s="12"/>
      <c r="E601" s="12"/>
      <c r="F601" s="12"/>
    </row>
    <row r="602" spans="2:6" ht="15" customHeight="1" x14ac:dyDescent="0.2">
      <c r="B602" s="12"/>
      <c r="C602" s="12"/>
      <c r="D602" s="12"/>
      <c r="E602" s="12"/>
      <c r="F602" s="12"/>
    </row>
    <row r="603" spans="2:6" ht="15" customHeight="1" x14ac:dyDescent="0.2">
      <c r="B603" s="12"/>
      <c r="C603" s="12"/>
      <c r="D603" s="12"/>
      <c r="E603" s="12"/>
      <c r="F603" s="12"/>
    </row>
    <row r="604" spans="2:6" ht="15" customHeight="1" x14ac:dyDescent="0.2">
      <c r="B604" s="12"/>
      <c r="C604" s="12"/>
      <c r="D604" s="12"/>
      <c r="E604" s="12"/>
      <c r="F604" s="12"/>
    </row>
    <row r="605" spans="2:6" ht="15" customHeight="1" x14ac:dyDescent="0.2">
      <c r="B605" s="12"/>
      <c r="C605" s="12"/>
      <c r="D605" s="12"/>
      <c r="E605" s="12"/>
      <c r="F605" s="12"/>
    </row>
    <row r="606" spans="2:6" ht="15" customHeight="1" x14ac:dyDescent="0.2">
      <c r="B606" s="12"/>
      <c r="C606" s="12"/>
      <c r="D606" s="12"/>
      <c r="E606" s="12"/>
      <c r="F606" s="12"/>
    </row>
    <row r="607" spans="2:6" ht="15" customHeight="1" x14ac:dyDescent="0.2">
      <c r="B607" s="12"/>
      <c r="C607" s="12"/>
      <c r="D607" s="12"/>
      <c r="E607" s="12"/>
      <c r="F607" s="12"/>
    </row>
    <row r="608" spans="2:6" ht="15" customHeight="1" x14ac:dyDescent="0.2">
      <c r="B608" s="12"/>
      <c r="C608" s="12"/>
      <c r="D608" s="12"/>
      <c r="E608" s="12"/>
      <c r="F608" s="12"/>
    </row>
    <row r="609" spans="2:6" ht="15" customHeight="1" x14ac:dyDescent="0.2">
      <c r="B609" s="12"/>
      <c r="C609" s="12"/>
      <c r="D609" s="12"/>
      <c r="E609" s="12"/>
      <c r="F609" s="12"/>
    </row>
    <row r="610" spans="2:6" ht="15" customHeight="1" x14ac:dyDescent="0.2">
      <c r="B610" s="12"/>
      <c r="C610" s="12"/>
      <c r="D610" s="12"/>
      <c r="E610" s="12"/>
      <c r="F610" s="12"/>
    </row>
    <row r="611" spans="2:6" ht="15" customHeight="1" x14ac:dyDescent="0.2">
      <c r="B611" s="12"/>
      <c r="C611" s="12"/>
      <c r="D611" s="12"/>
      <c r="E611" s="12"/>
      <c r="F611" s="12"/>
    </row>
    <row r="612" spans="2:6" ht="15" customHeight="1" x14ac:dyDescent="0.2">
      <c r="B612" s="12"/>
      <c r="C612" s="12"/>
      <c r="D612" s="12"/>
      <c r="E612" s="12"/>
      <c r="F612" s="12"/>
    </row>
    <row r="613" spans="2:6" ht="15" customHeight="1" x14ac:dyDescent="0.2">
      <c r="B613" s="12"/>
      <c r="C613" s="12"/>
      <c r="D613" s="12"/>
      <c r="E613" s="12"/>
      <c r="F613" s="12"/>
    </row>
    <row r="614" spans="2:6" ht="15" customHeight="1" x14ac:dyDescent="0.2">
      <c r="B614" s="12"/>
      <c r="C614" s="12"/>
      <c r="D614" s="12"/>
      <c r="E614" s="12"/>
      <c r="F614" s="12"/>
    </row>
    <row r="615" spans="2:6" ht="15" customHeight="1" x14ac:dyDescent="0.2">
      <c r="B615" s="12"/>
      <c r="C615" s="12"/>
      <c r="D615" s="12"/>
      <c r="E615" s="12"/>
      <c r="F615" s="12"/>
    </row>
    <row r="616" spans="2:6" ht="15" customHeight="1" x14ac:dyDescent="0.2">
      <c r="B616" s="12"/>
      <c r="C616" s="12"/>
      <c r="D616" s="12"/>
      <c r="E616" s="12"/>
      <c r="F616" s="12"/>
    </row>
    <row r="617" spans="2:6" ht="15" customHeight="1" x14ac:dyDescent="0.2">
      <c r="B617" s="12"/>
      <c r="C617" s="12"/>
      <c r="D617" s="12"/>
      <c r="E617" s="12"/>
      <c r="F617" s="12"/>
    </row>
    <row r="618" spans="2:6" ht="15" customHeight="1" x14ac:dyDescent="0.2">
      <c r="B618" s="12"/>
      <c r="C618" s="12"/>
      <c r="D618" s="12"/>
      <c r="E618" s="12"/>
      <c r="F618" s="12"/>
    </row>
    <row r="619" spans="2:6" ht="15" customHeight="1" x14ac:dyDescent="0.2">
      <c r="B619" s="12"/>
      <c r="C619" s="12"/>
      <c r="D619" s="12"/>
      <c r="E619" s="12"/>
      <c r="F619" s="12"/>
    </row>
    <row r="620" spans="2:6" ht="15" customHeight="1" x14ac:dyDescent="0.2">
      <c r="B620" s="12"/>
      <c r="C620" s="12"/>
      <c r="D620" s="12"/>
      <c r="E620" s="12"/>
      <c r="F620" s="12"/>
    </row>
    <row r="621" spans="2:6" ht="15" customHeight="1" x14ac:dyDescent="0.2">
      <c r="B621" s="12"/>
      <c r="C621" s="12"/>
      <c r="D621" s="12"/>
      <c r="E621" s="12"/>
      <c r="F621" s="12"/>
    </row>
    <row r="622" spans="2:6" ht="15" customHeight="1" x14ac:dyDescent="0.2">
      <c r="B622" s="12"/>
      <c r="C622" s="12"/>
      <c r="D622" s="12"/>
      <c r="E622" s="12"/>
      <c r="F622" s="12"/>
    </row>
    <row r="623" spans="2:6" ht="15" customHeight="1" x14ac:dyDescent="0.2">
      <c r="B623" s="12"/>
      <c r="C623" s="12"/>
      <c r="D623" s="12"/>
      <c r="E623" s="12"/>
      <c r="F623" s="12"/>
    </row>
    <row r="624" spans="2:6" ht="15" customHeight="1" x14ac:dyDescent="0.2">
      <c r="B624" s="12"/>
      <c r="C624" s="12"/>
      <c r="D624" s="12"/>
      <c r="E624" s="12"/>
      <c r="F624" s="12"/>
    </row>
    <row r="625" spans="2:6" ht="15" customHeight="1" x14ac:dyDescent="0.2">
      <c r="B625" s="12"/>
      <c r="C625" s="12"/>
      <c r="D625" s="12"/>
      <c r="E625" s="12"/>
      <c r="F625" s="12"/>
    </row>
    <row r="626" spans="2:6" ht="15" customHeight="1" x14ac:dyDescent="0.2">
      <c r="B626" s="12"/>
      <c r="C626" s="12"/>
      <c r="D626" s="12"/>
      <c r="E626" s="12"/>
      <c r="F626" s="12"/>
    </row>
    <row r="627" spans="2:6" ht="15" customHeight="1" x14ac:dyDescent="0.2">
      <c r="B627" s="12"/>
      <c r="C627" s="12"/>
      <c r="D627" s="12"/>
      <c r="E627" s="12"/>
      <c r="F627" s="12"/>
    </row>
    <row r="628" spans="2:6" ht="15" customHeight="1" x14ac:dyDescent="0.2">
      <c r="B628" s="12"/>
      <c r="C628" s="12"/>
      <c r="D628" s="12"/>
      <c r="E628" s="12"/>
      <c r="F628" s="12"/>
    </row>
    <row r="629" spans="2:6" ht="15" customHeight="1" x14ac:dyDescent="0.2">
      <c r="B629" s="12"/>
      <c r="C629" s="12"/>
      <c r="D629" s="12"/>
      <c r="E629" s="12"/>
      <c r="F629" s="12"/>
    </row>
    <row r="630" spans="2:6" ht="15" customHeight="1" x14ac:dyDescent="0.2">
      <c r="B630" s="12"/>
      <c r="C630" s="12"/>
      <c r="D630" s="12"/>
      <c r="E630" s="12"/>
      <c r="F630" s="12"/>
    </row>
    <row r="631" spans="2:6" ht="15" customHeight="1" x14ac:dyDescent="0.2">
      <c r="B631" s="12"/>
      <c r="C631" s="12"/>
      <c r="D631" s="12"/>
      <c r="E631" s="12"/>
      <c r="F631" s="12"/>
    </row>
    <row r="632" spans="2:6" ht="15" customHeight="1" x14ac:dyDescent="0.2">
      <c r="B632" s="12"/>
      <c r="C632" s="12"/>
      <c r="D632" s="12"/>
      <c r="E632" s="12"/>
      <c r="F632" s="12"/>
    </row>
    <row r="633" spans="2:6" ht="15" customHeight="1" x14ac:dyDescent="0.2">
      <c r="B633" s="12"/>
      <c r="C633" s="12"/>
      <c r="D633" s="12"/>
      <c r="E633" s="12"/>
      <c r="F633" s="12"/>
    </row>
    <row r="634" spans="2:6" ht="15" customHeight="1" x14ac:dyDescent="0.2">
      <c r="B634" s="12"/>
      <c r="C634" s="12"/>
      <c r="D634" s="12"/>
      <c r="E634" s="12"/>
      <c r="F634" s="12"/>
    </row>
    <row r="635" spans="2:6" ht="15" customHeight="1" x14ac:dyDescent="0.2">
      <c r="B635" s="12"/>
      <c r="C635" s="12"/>
      <c r="D635" s="12"/>
      <c r="E635" s="12"/>
      <c r="F635" s="12"/>
    </row>
    <row r="636" spans="2:6" ht="15" customHeight="1" x14ac:dyDescent="0.2">
      <c r="B636" s="12"/>
      <c r="C636" s="12"/>
      <c r="D636" s="12"/>
      <c r="E636" s="12"/>
      <c r="F636" s="12"/>
    </row>
    <row r="637" spans="2:6" ht="15" customHeight="1" x14ac:dyDescent="0.2">
      <c r="B637" s="12"/>
      <c r="C637" s="12"/>
      <c r="D637" s="12"/>
      <c r="E637" s="12"/>
      <c r="F637" s="12"/>
    </row>
    <row r="638" spans="2:6" ht="15" customHeight="1" x14ac:dyDescent="0.2">
      <c r="B638" s="12"/>
      <c r="C638" s="12"/>
      <c r="D638" s="12"/>
      <c r="E638" s="12"/>
      <c r="F638" s="12"/>
    </row>
    <row r="639" spans="2:6" ht="15" customHeight="1" x14ac:dyDescent="0.2">
      <c r="B639" s="12"/>
      <c r="C639" s="12"/>
      <c r="D639" s="12"/>
      <c r="E639" s="12"/>
      <c r="F639" s="12"/>
    </row>
    <row r="640" spans="2:6" ht="15" customHeight="1" x14ac:dyDescent="0.2">
      <c r="B640" s="12"/>
      <c r="C640" s="12"/>
      <c r="D640" s="12"/>
      <c r="E640" s="12"/>
      <c r="F640" s="12"/>
    </row>
    <row r="641" spans="2:6" ht="15" customHeight="1" x14ac:dyDescent="0.2">
      <c r="B641" s="12"/>
      <c r="C641" s="12"/>
      <c r="D641" s="12"/>
      <c r="E641" s="12"/>
      <c r="F641" s="12"/>
    </row>
    <row r="642" spans="2:6" ht="15" customHeight="1" x14ac:dyDescent="0.2">
      <c r="B642" s="12"/>
      <c r="C642" s="12"/>
      <c r="D642" s="12"/>
      <c r="E642" s="12"/>
      <c r="F642" s="12"/>
    </row>
    <row r="643" spans="2:6" ht="15" customHeight="1" x14ac:dyDescent="0.2">
      <c r="B643" s="12"/>
      <c r="C643" s="12"/>
      <c r="D643" s="12"/>
      <c r="E643" s="12"/>
      <c r="F643" s="12"/>
    </row>
    <row r="644" spans="2:6" ht="15" customHeight="1" x14ac:dyDescent="0.2">
      <c r="B644" s="12"/>
      <c r="C644" s="12"/>
      <c r="D644" s="12"/>
      <c r="E644" s="12"/>
      <c r="F644" s="12"/>
    </row>
    <row r="645" spans="2:6" ht="15" customHeight="1" x14ac:dyDescent="0.2">
      <c r="B645" s="12"/>
      <c r="C645" s="12"/>
      <c r="D645" s="12"/>
      <c r="E645" s="12"/>
      <c r="F645" s="12"/>
    </row>
    <row r="646" spans="2:6" ht="15" customHeight="1" x14ac:dyDescent="0.2">
      <c r="B646" s="12"/>
      <c r="C646" s="12"/>
      <c r="D646" s="12"/>
      <c r="E646" s="12"/>
      <c r="F646" s="12"/>
    </row>
    <row r="647" spans="2:6" ht="15" customHeight="1" x14ac:dyDescent="0.2">
      <c r="B647" s="12"/>
      <c r="C647" s="12"/>
      <c r="D647" s="12"/>
      <c r="E647" s="12"/>
      <c r="F647" s="12"/>
    </row>
    <row r="648" spans="2:6" ht="15" customHeight="1" x14ac:dyDescent="0.2">
      <c r="B648" s="12"/>
      <c r="C648" s="12"/>
      <c r="D648" s="12"/>
      <c r="E648" s="12"/>
      <c r="F648" s="12"/>
    </row>
    <row r="649" spans="2:6" ht="15" customHeight="1" x14ac:dyDescent="0.2">
      <c r="B649" s="12"/>
      <c r="C649" s="12"/>
      <c r="D649" s="12"/>
      <c r="E649" s="12"/>
      <c r="F649" s="12"/>
    </row>
    <row r="650" spans="2:6" ht="15" customHeight="1" x14ac:dyDescent="0.2">
      <c r="B650" s="12"/>
      <c r="C650" s="12"/>
      <c r="D650" s="12"/>
      <c r="E650" s="12"/>
      <c r="F650" s="12"/>
    </row>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47" priority="4" operator="greaterThanOrEqual">
      <formula>0</formula>
    </cfRule>
    <cfRule type="cellIs" dxfId="46" priority="5" operator="lessThan">
      <formula>0</formula>
    </cfRule>
  </conditionalFormatting>
  <conditionalFormatting sqref="E23:E143">
    <cfRule type="cellIs" dxfId="45" priority="2" operator="greaterThanOrEqual">
      <formula>0</formula>
    </cfRule>
    <cfRule type="cellIs" dxfId="44"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CB8AE"/>
    <pageSetUpPr fitToPage="1"/>
  </sheetPr>
  <dimension ref="A1:AA650"/>
  <sheetViews>
    <sheetView showGridLines="0" zoomScale="110" zoomScaleNormal="110" workbookViewId="0">
      <selection activeCell="AD12" sqref="AD12"/>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1530</v>
      </c>
      <c r="V2" s="39"/>
      <c r="W2" s="39"/>
      <c r="X2" s="39"/>
      <c r="Y2" s="39"/>
      <c r="Z2" s="39"/>
      <c r="AA2" s="39"/>
    </row>
    <row r="3" spans="1:27" ht="15.75" customHeight="1" x14ac:dyDescent="0.2">
      <c r="A3" s="39"/>
      <c r="B3" s="161" t="s">
        <v>164</v>
      </c>
      <c r="C3" s="113"/>
      <c r="D3" s="113"/>
      <c r="E3" s="113"/>
      <c r="F3" s="113"/>
      <c r="G3" s="39"/>
      <c r="H3" s="39"/>
      <c r="I3" s="39"/>
      <c r="J3" s="39"/>
      <c r="K3" s="39"/>
      <c r="L3" s="39"/>
      <c r="M3" s="39"/>
      <c r="N3" s="39"/>
      <c r="O3" s="39"/>
      <c r="P3" s="39"/>
      <c r="Q3" s="39"/>
      <c r="R3" s="39"/>
      <c r="S3" s="39"/>
      <c r="T3" s="39" t="s">
        <v>28</v>
      </c>
      <c r="U3" s="41">
        <f>D59</f>
        <v>240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620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225</v>
      </c>
      <c r="V5" s="42"/>
      <c r="W5" s="42"/>
      <c r="X5" s="42"/>
      <c r="Y5" s="42"/>
      <c r="Z5" s="42"/>
      <c r="AA5" s="42"/>
    </row>
    <row r="6" spans="1:27" ht="15" customHeight="1" x14ac:dyDescent="0.2">
      <c r="B6" s="12"/>
      <c r="C6" s="12"/>
      <c r="D6" s="12"/>
      <c r="E6" s="12"/>
      <c r="F6" s="12"/>
      <c r="T6" s="12" t="s">
        <v>31</v>
      </c>
      <c r="U6" s="44">
        <f>D96</f>
        <v>203</v>
      </c>
    </row>
    <row r="7" spans="1:27" ht="21.75" customHeight="1" x14ac:dyDescent="0.2">
      <c r="B7" s="169" t="s">
        <v>72</v>
      </c>
      <c r="C7" s="45" t="s">
        <v>73</v>
      </c>
      <c r="D7" s="46" t="s">
        <v>74</v>
      </c>
      <c r="E7" s="47" t="s">
        <v>75</v>
      </c>
      <c r="F7" s="48" t="s">
        <v>76</v>
      </c>
      <c r="T7" s="12" t="s">
        <v>32</v>
      </c>
      <c r="U7" s="44">
        <f>D107</f>
        <v>110</v>
      </c>
    </row>
    <row r="8" spans="1:27" ht="22.5" customHeight="1" x14ac:dyDescent="0.2">
      <c r="B8" s="113"/>
      <c r="C8" s="19">
        <f>D12</f>
        <v>4600</v>
      </c>
      <c r="D8" s="20">
        <f>D13</f>
        <v>2978</v>
      </c>
      <c r="E8" s="21">
        <f>D14</f>
        <v>265</v>
      </c>
      <c r="F8" s="22">
        <f>D16</f>
        <v>1357</v>
      </c>
      <c r="T8" s="12" t="s">
        <v>34</v>
      </c>
      <c r="U8" s="44">
        <f>D118</f>
        <v>50</v>
      </c>
    </row>
    <row r="9" spans="1:27" ht="16.5" customHeight="1" x14ac:dyDescent="0.2">
      <c r="B9" s="12"/>
      <c r="C9" s="12"/>
      <c r="D9" s="12"/>
      <c r="E9" s="12"/>
      <c r="F9" s="12"/>
      <c r="T9" s="12" t="s">
        <v>35</v>
      </c>
      <c r="U9" s="44">
        <f>D131</f>
        <v>265</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4550</v>
      </c>
      <c r="D12" s="52">
        <f>D33</f>
        <v>4600</v>
      </c>
      <c r="E12" s="52">
        <f>D12-C12</f>
        <v>50</v>
      </c>
      <c r="F12" s="12"/>
    </row>
    <row r="13" spans="1:27" ht="18" customHeight="1" x14ac:dyDescent="0.2">
      <c r="B13" s="53" t="s">
        <v>49</v>
      </c>
      <c r="C13" s="54">
        <f>C47+C59+C69+C82+C96+C107+C118</f>
        <v>3135</v>
      </c>
      <c r="D13" s="54">
        <f>D47+D59+D69+D82+D96+D107+D118</f>
        <v>2978</v>
      </c>
      <c r="E13" s="54">
        <f>C13-D13</f>
        <v>157</v>
      </c>
      <c r="F13" s="12"/>
    </row>
    <row r="14" spans="1:27" ht="18" customHeight="1" x14ac:dyDescent="0.2">
      <c r="B14" s="51" t="s">
        <v>78</v>
      </c>
      <c r="C14" s="52">
        <f>C131</f>
        <v>265</v>
      </c>
      <c r="D14" s="52">
        <f>D131</f>
        <v>265</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1150</v>
      </c>
      <c r="D16" s="56">
        <f>D12-D13-D14-D15</f>
        <v>1357</v>
      </c>
      <c r="E16" s="56">
        <f>D16-C16</f>
        <v>207</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v>2000</v>
      </c>
      <c r="D24" s="63">
        <v>2000</v>
      </c>
      <c r="E24" s="64">
        <f t="shared" ref="E24:E32" si="0">IF(AND(C24="",D24=""),"",N(D24)-N(C24))</f>
        <v>0</v>
      </c>
      <c r="F24" s="65"/>
    </row>
    <row r="25" spans="2:27" ht="16.5" customHeight="1" x14ac:dyDescent="0.2">
      <c r="B25" s="66" t="s">
        <v>85</v>
      </c>
      <c r="C25" s="67">
        <v>2450</v>
      </c>
      <c r="D25" s="67">
        <v>2450</v>
      </c>
      <c r="E25" s="68">
        <f t="shared" si="0"/>
        <v>0</v>
      </c>
      <c r="F25" s="69"/>
    </row>
    <row r="26" spans="2:27" ht="16.5" customHeight="1" x14ac:dyDescent="0.2">
      <c r="B26" s="62" t="s">
        <v>86</v>
      </c>
      <c r="C26" s="63">
        <v>100</v>
      </c>
      <c r="D26" s="63">
        <v>150</v>
      </c>
      <c r="E26" s="64">
        <f t="shared" si="0"/>
        <v>50</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4550</v>
      </c>
      <c r="D33" s="73">
        <f>SUM(D24:D32)</f>
        <v>4600</v>
      </c>
      <c r="E33" s="74">
        <f>D33-C33</f>
        <v>50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v>950</v>
      </c>
      <c r="D36" s="63">
        <v>950</v>
      </c>
      <c r="E36" s="64">
        <f t="shared" ref="E36:E46" si="1">IF(AND(C36="",D36=""),"",N(C36)-N(D36))</f>
        <v>0</v>
      </c>
      <c r="F36" s="65"/>
    </row>
    <row r="37" spans="2:6" ht="16.5" customHeight="1" x14ac:dyDescent="0.2">
      <c r="B37" s="66" t="s">
        <v>94</v>
      </c>
      <c r="C37" s="67">
        <v>80</v>
      </c>
      <c r="D37" s="67">
        <v>75</v>
      </c>
      <c r="E37" s="68">
        <f t="shared" si="1"/>
        <v>5</v>
      </c>
      <c r="F37" s="69"/>
    </row>
    <row r="38" spans="2:6" ht="16.5" customHeight="1" x14ac:dyDescent="0.2">
      <c r="B38" s="62" t="s">
        <v>95</v>
      </c>
      <c r="C38" s="63">
        <v>140</v>
      </c>
      <c r="D38" s="63">
        <v>120</v>
      </c>
      <c r="E38" s="64">
        <f t="shared" si="1"/>
        <v>20</v>
      </c>
      <c r="F38" s="65"/>
    </row>
    <row r="39" spans="2:6" ht="16.5" customHeight="1" x14ac:dyDescent="0.2">
      <c r="B39" s="66" t="s">
        <v>96</v>
      </c>
      <c r="C39" s="67">
        <v>50</v>
      </c>
      <c r="D39" s="67">
        <v>60</v>
      </c>
      <c r="E39" s="68">
        <f t="shared" si="1"/>
        <v>-10</v>
      </c>
      <c r="F39" s="69"/>
    </row>
    <row r="40" spans="2:6" ht="16.5" customHeight="1" x14ac:dyDescent="0.2">
      <c r="B40" s="62" t="s">
        <v>97</v>
      </c>
      <c r="C40" s="63">
        <v>45</v>
      </c>
      <c r="D40" s="63">
        <v>45</v>
      </c>
      <c r="E40" s="64">
        <f t="shared" si="1"/>
        <v>0</v>
      </c>
      <c r="F40" s="65"/>
    </row>
    <row r="41" spans="2:6" ht="16.5" customHeight="1" x14ac:dyDescent="0.2">
      <c r="B41" s="66" t="s">
        <v>98</v>
      </c>
      <c r="C41" s="67">
        <v>20</v>
      </c>
      <c r="D41" s="67">
        <v>20</v>
      </c>
      <c r="E41" s="68">
        <f t="shared" si="1"/>
        <v>0</v>
      </c>
      <c r="F41" s="69"/>
    </row>
    <row r="42" spans="2:6" ht="16.5" customHeight="1" x14ac:dyDescent="0.2">
      <c r="B42" s="62" t="s">
        <v>99</v>
      </c>
      <c r="C42" s="63">
        <v>40</v>
      </c>
      <c r="D42" s="63">
        <v>40</v>
      </c>
      <c r="E42" s="64">
        <f t="shared" si="1"/>
        <v>0</v>
      </c>
      <c r="F42" s="65"/>
    </row>
    <row r="43" spans="2:6" ht="16.5" customHeight="1" x14ac:dyDescent="0.2">
      <c r="B43" s="66" t="s">
        <v>100</v>
      </c>
      <c r="C43" s="67">
        <v>60</v>
      </c>
      <c r="D43" s="67">
        <v>220</v>
      </c>
      <c r="E43" s="68">
        <f t="shared" si="1"/>
        <v>-160</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1385</v>
      </c>
      <c r="D47" s="77">
        <f>SUM(D36:D46)</f>
        <v>1530</v>
      </c>
      <c r="E47" s="78">
        <f>C47-D47</f>
        <v>-145</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v>150</v>
      </c>
      <c r="D50" s="63">
        <v>150</v>
      </c>
      <c r="E50" s="64">
        <f t="shared" ref="E50:E58" si="2">IF(AND(C50="",D50=""),"",N(C50)-N(D50))</f>
        <v>0</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v>60</v>
      </c>
      <c r="D53" s="67">
        <v>60</v>
      </c>
      <c r="E53" s="68">
        <f t="shared" si="2"/>
        <v>0</v>
      </c>
      <c r="F53" s="69"/>
    </row>
    <row r="54" spans="2:6" ht="16.5" customHeight="1" x14ac:dyDescent="0.2">
      <c r="B54" s="62" t="s">
        <v>107</v>
      </c>
      <c r="C54" s="63">
        <v>30</v>
      </c>
      <c r="D54" s="63">
        <v>30</v>
      </c>
      <c r="E54" s="64">
        <f t="shared" si="2"/>
        <v>0</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240</v>
      </c>
      <c r="D59" s="81">
        <f>SUM(D50:D58)</f>
        <v>240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v>450</v>
      </c>
      <c r="D62" s="63">
        <v>370</v>
      </c>
      <c r="E62" s="64">
        <f t="shared" ref="E62:E68" si="3">IF(AND(C62="",D62=""),"",N(C62)-N(D62))</f>
        <v>80</v>
      </c>
      <c r="F62" s="65"/>
    </row>
    <row r="63" spans="2:6" ht="16.5" customHeight="1" x14ac:dyDescent="0.2">
      <c r="B63" s="66" t="s">
        <v>112</v>
      </c>
      <c r="C63" s="67">
        <v>100</v>
      </c>
      <c r="D63" s="67">
        <v>110</v>
      </c>
      <c r="E63" s="68">
        <f t="shared" si="3"/>
        <v>-10</v>
      </c>
      <c r="F63" s="69"/>
    </row>
    <row r="64" spans="2:6" ht="16.5" customHeight="1" x14ac:dyDescent="0.2">
      <c r="B64" s="62" t="s">
        <v>113</v>
      </c>
      <c r="C64" s="63">
        <v>120</v>
      </c>
      <c r="D64" s="63">
        <v>140</v>
      </c>
      <c r="E64" s="64">
        <f t="shared" si="3"/>
        <v>-20</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670</v>
      </c>
      <c r="D69" s="85">
        <f>SUM(D62:D68)</f>
        <v>620</v>
      </c>
      <c r="E69" s="86">
        <f>C69-D69</f>
        <v>50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v>50</v>
      </c>
      <c r="D72" s="63">
        <v>40</v>
      </c>
      <c r="E72" s="64">
        <f t="shared" ref="E72:E79" si="4">IF(AND(C72="",D72=""),"",N(C72)-N(D72))</f>
        <v>10</v>
      </c>
      <c r="F72" s="65"/>
    </row>
    <row r="73" spans="2:6" ht="16.5" customHeight="1" x14ac:dyDescent="0.2">
      <c r="B73" s="66" t="s">
        <v>118</v>
      </c>
      <c r="C73" s="67"/>
      <c r="D73" s="67"/>
      <c r="E73" s="68" t="str">
        <f t="shared" si="4"/>
        <v/>
      </c>
      <c r="F73" s="69"/>
    </row>
    <row r="74" spans="2:6" ht="16.5" customHeight="1" x14ac:dyDescent="0.2">
      <c r="B74" s="62" t="s">
        <v>119</v>
      </c>
      <c r="C74" s="63">
        <v>20</v>
      </c>
      <c r="D74" s="63">
        <v>10</v>
      </c>
      <c r="E74" s="64">
        <f t="shared" si="4"/>
        <v>10</v>
      </c>
      <c r="F74" s="65"/>
    </row>
    <row r="75" spans="2:6" ht="16.5" customHeight="1" x14ac:dyDescent="0.2">
      <c r="B75" s="66" t="s">
        <v>120</v>
      </c>
      <c r="C75" s="67"/>
      <c r="D75" s="67"/>
      <c r="E75" s="68" t="str">
        <f t="shared" si="4"/>
        <v/>
      </c>
      <c r="F75" s="69"/>
    </row>
    <row r="76" spans="2:6" ht="16.5" customHeight="1" x14ac:dyDescent="0.2">
      <c r="B76" s="62" t="s">
        <v>121</v>
      </c>
      <c r="C76" s="63">
        <v>80</v>
      </c>
      <c r="D76" s="63">
        <v>60</v>
      </c>
      <c r="E76" s="64">
        <f t="shared" si="4"/>
        <v>20</v>
      </c>
      <c r="F76" s="65"/>
    </row>
    <row r="77" spans="2:6" ht="16.5" customHeight="1" x14ac:dyDescent="0.2">
      <c r="B77" s="66" t="s">
        <v>122</v>
      </c>
      <c r="C77" s="67">
        <v>40</v>
      </c>
      <c r="D77" s="67">
        <v>60</v>
      </c>
      <c r="E77" s="68">
        <f t="shared" si="4"/>
        <v>-20</v>
      </c>
      <c r="F77" s="69"/>
    </row>
    <row r="78" spans="2:6" ht="16.5" customHeight="1" x14ac:dyDescent="0.2">
      <c r="B78" s="62" t="s">
        <v>123</v>
      </c>
      <c r="C78" s="63">
        <v>20</v>
      </c>
      <c r="D78" s="63">
        <v>55</v>
      </c>
      <c r="E78" s="64">
        <f t="shared" si="4"/>
        <v>-35</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210</v>
      </c>
      <c r="D82" s="89">
        <f>SUM(D72:D81)</f>
        <v>225</v>
      </c>
      <c r="E82" s="90">
        <f>C82-D82</f>
        <v>-15</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v>15</v>
      </c>
      <c r="D85" s="63">
        <v>22</v>
      </c>
      <c r="E85" s="64">
        <f>IF(AND(C85="",D85=""),"",N(C85)-N(D85))</f>
        <v>-7</v>
      </c>
      <c r="F85" s="65"/>
    </row>
    <row r="86" spans="2:6" ht="16.5" customHeight="1" x14ac:dyDescent="0.2">
      <c r="B86" s="66" t="s">
        <v>127</v>
      </c>
      <c r="C86" s="67">
        <v>100</v>
      </c>
      <c r="D86" s="67">
        <v>56</v>
      </c>
      <c r="E86" s="68">
        <f>IF(AND(C86="",D86=""),"",N(C86)-N(D86))</f>
        <v>44</v>
      </c>
      <c r="F86" s="69"/>
    </row>
    <row r="87" spans="2:6" ht="16.5" customHeight="1" x14ac:dyDescent="0.2">
      <c r="B87" s="62" t="s">
        <v>128</v>
      </c>
      <c r="C87" s="63">
        <v>60</v>
      </c>
      <c r="D87" s="63">
        <v>40</v>
      </c>
      <c r="E87" s="64"/>
      <c r="F87" s="65"/>
    </row>
    <row r="88" spans="2:6" ht="16.5" customHeight="1" x14ac:dyDescent="0.2">
      <c r="B88" s="66" t="s">
        <v>129</v>
      </c>
      <c r="C88" s="67">
        <v>100</v>
      </c>
      <c r="D88" s="67">
        <v>45</v>
      </c>
      <c r="E88" s="68">
        <f t="shared" ref="E88:E95" si="5">IF(AND(C88="",D88=""),"",N(C88)-N(D88))</f>
        <v>55</v>
      </c>
      <c r="F88" s="69"/>
    </row>
    <row r="89" spans="2:6" ht="16.5" customHeight="1" x14ac:dyDescent="0.2">
      <c r="B89" s="62" t="s">
        <v>130</v>
      </c>
      <c r="C89" s="63">
        <v>15</v>
      </c>
      <c r="D89" s="63">
        <v>15</v>
      </c>
      <c r="E89" s="64">
        <f t="shared" si="5"/>
        <v>0</v>
      </c>
      <c r="F89" s="65"/>
    </row>
    <row r="90" spans="2:6" ht="16.5" customHeight="1" x14ac:dyDescent="0.2">
      <c r="B90" s="66" t="s">
        <v>131</v>
      </c>
      <c r="C90" s="67">
        <v>40</v>
      </c>
      <c r="D90" s="67">
        <v>25</v>
      </c>
      <c r="E90" s="68">
        <f t="shared" si="5"/>
        <v>15</v>
      </c>
      <c r="F90" s="69"/>
    </row>
    <row r="91" spans="2:6" ht="16.5" customHeight="1" x14ac:dyDescent="0.2">
      <c r="B91" s="62" t="s">
        <v>132</v>
      </c>
      <c r="C91" s="63">
        <v>100</v>
      </c>
      <c r="D91" s="63">
        <v>0</v>
      </c>
      <c r="E91" s="64">
        <f t="shared" si="5"/>
        <v>100</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430</v>
      </c>
      <c r="D96" s="93">
        <f>SUM(D85:D95)</f>
        <v>203</v>
      </c>
      <c r="E96" s="94">
        <f>C96-D96</f>
        <v>227</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v>30</v>
      </c>
      <c r="D99" s="63">
        <v>30</v>
      </c>
      <c r="E99" s="64">
        <f t="shared" ref="E99:E106" si="6">IF(AND(C99="",D99=""),"",N(C99)-N(D99))</f>
        <v>0</v>
      </c>
      <c r="F99" s="65"/>
    </row>
    <row r="100" spans="2:6" ht="16.5" customHeight="1" x14ac:dyDescent="0.2">
      <c r="B100" s="66" t="s">
        <v>137</v>
      </c>
      <c r="C100" s="67">
        <v>100</v>
      </c>
      <c r="D100" s="67">
        <v>80</v>
      </c>
      <c r="E100" s="68">
        <f t="shared" si="6"/>
        <v>20</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130</v>
      </c>
      <c r="D107" s="97">
        <f>SUM(D99:D106)</f>
        <v>110</v>
      </c>
      <c r="E107" s="98">
        <f>C107-D107</f>
        <v>20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v>20</v>
      </c>
      <c r="D110" s="63">
        <v>20</v>
      </c>
      <c r="E110" s="64">
        <f t="shared" ref="E110:E117" si="7">IF(AND(C110="",D110=""),"",N(C110)-N(D110))</f>
        <v>0</v>
      </c>
      <c r="F110" s="65"/>
    </row>
    <row r="111" spans="2:6" ht="16.5" customHeight="1" x14ac:dyDescent="0.2">
      <c r="B111" s="66" t="s">
        <v>144</v>
      </c>
      <c r="C111" s="67">
        <v>40</v>
      </c>
      <c r="D111" s="67">
        <v>20</v>
      </c>
      <c r="E111" s="68">
        <f t="shared" si="7"/>
        <v>20</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v>10</v>
      </c>
      <c r="D114" s="63">
        <v>10</v>
      </c>
      <c r="E114" s="64">
        <f t="shared" si="7"/>
        <v>0</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70</v>
      </c>
      <c r="D118" s="101">
        <f>SUM(D110:D117)</f>
        <v>50</v>
      </c>
      <c r="E118" s="102">
        <f>C118-D118</f>
        <v>20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v>50</v>
      </c>
      <c r="D121" s="63">
        <v>50</v>
      </c>
      <c r="E121" s="64">
        <f t="shared" ref="E121:E130" si="8">IF(AND(C121="",D121=""),"",N(C121)-N(D121))</f>
        <v>0</v>
      </c>
      <c r="F121" s="65"/>
    </row>
    <row r="122" spans="2:6" ht="16.5" customHeight="1" x14ac:dyDescent="0.2">
      <c r="B122" s="66" t="s">
        <v>151</v>
      </c>
      <c r="C122" s="67">
        <v>50</v>
      </c>
      <c r="D122" s="67">
        <v>50</v>
      </c>
      <c r="E122" s="68">
        <f t="shared" si="8"/>
        <v>0</v>
      </c>
      <c r="F122" s="69"/>
    </row>
    <row r="123" spans="2:6" ht="16.5" customHeight="1" x14ac:dyDescent="0.2">
      <c r="B123" s="62" t="s">
        <v>152</v>
      </c>
      <c r="C123" s="63">
        <v>150</v>
      </c>
      <c r="D123" s="63">
        <v>150</v>
      </c>
      <c r="E123" s="64">
        <f t="shared" si="8"/>
        <v>0</v>
      </c>
      <c r="F123" s="65"/>
    </row>
    <row r="124" spans="2:6" ht="16.5" customHeight="1" x14ac:dyDescent="0.2">
      <c r="B124" s="66" t="s">
        <v>153</v>
      </c>
      <c r="C124" s="67">
        <v>15</v>
      </c>
      <c r="D124" s="67">
        <v>15</v>
      </c>
      <c r="E124" s="68">
        <f t="shared" si="8"/>
        <v>0</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265</v>
      </c>
      <c r="D131" s="105">
        <f>SUM(D121:D130)</f>
        <v>265</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43" priority="2" operator="greaterThanOrEqual">
      <formula>0</formula>
    </cfRule>
    <cfRule type="cellIs" dxfId="42" priority="3" operator="lessThan">
      <formula>0</formula>
    </cfRule>
  </conditionalFormatting>
  <conditionalFormatting sqref="E23:E143">
    <cfRule type="cellIs" dxfId="41" priority="4" operator="greaterThanOrEqual">
      <formula>0</formula>
    </cfRule>
    <cfRule type="cellIs" dxfId="40" priority="5"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CB8AE"/>
    <pageSetUpPr fitToPage="1"/>
  </sheetPr>
  <dimension ref="A1:AA650"/>
  <sheetViews>
    <sheetView showGridLines="0" topLeftCell="B2" zoomScale="110" zoomScaleNormal="110" workbookViewId="0">
      <selection activeCell="D36" sqref="D36"/>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1530</v>
      </c>
      <c r="V2" s="39"/>
      <c r="W2" s="39"/>
      <c r="X2" s="39"/>
      <c r="Y2" s="39"/>
      <c r="Z2" s="39"/>
      <c r="AA2" s="39"/>
    </row>
    <row r="3" spans="1:27" ht="15.75" customHeight="1" x14ac:dyDescent="0.2">
      <c r="A3" s="39"/>
      <c r="B3" s="161" t="s">
        <v>165</v>
      </c>
      <c r="C3" s="113"/>
      <c r="D3" s="113"/>
      <c r="E3" s="113"/>
      <c r="F3" s="113"/>
      <c r="G3" s="39"/>
      <c r="H3" s="39"/>
      <c r="I3" s="39"/>
      <c r="J3" s="39"/>
      <c r="K3" s="39"/>
      <c r="L3" s="39"/>
      <c r="M3" s="39"/>
      <c r="N3" s="39"/>
      <c r="O3" s="39"/>
      <c r="P3" s="39"/>
      <c r="Q3" s="39"/>
      <c r="R3" s="39"/>
      <c r="S3" s="39"/>
      <c r="T3" s="39" t="s">
        <v>28</v>
      </c>
      <c r="U3" s="41">
        <f>D59</f>
        <v>240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620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225</v>
      </c>
      <c r="V5" s="42"/>
      <c r="W5" s="42"/>
      <c r="X5" s="42"/>
      <c r="Y5" s="42"/>
      <c r="Z5" s="42"/>
      <c r="AA5" s="42"/>
    </row>
    <row r="6" spans="1:27" ht="15" customHeight="1" x14ac:dyDescent="0.2">
      <c r="B6" s="12"/>
      <c r="C6" s="12"/>
      <c r="D6" s="12"/>
      <c r="E6" s="12"/>
      <c r="F6" s="12"/>
      <c r="T6" s="12" t="s">
        <v>31</v>
      </c>
      <c r="U6" s="44">
        <f>D96</f>
        <v>203</v>
      </c>
    </row>
    <row r="7" spans="1:27" ht="21.75" customHeight="1" x14ac:dyDescent="0.2">
      <c r="B7" s="169" t="s">
        <v>72</v>
      </c>
      <c r="C7" s="45" t="s">
        <v>73</v>
      </c>
      <c r="D7" s="46" t="s">
        <v>74</v>
      </c>
      <c r="E7" s="47" t="s">
        <v>75</v>
      </c>
      <c r="F7" s="48" t="s">
        <v>76</v>
      </c>
      <c r="T7" s="12" t="s">
        <v>32</v>
      </c>
      <c r="U7" s="44">
        <f>D107</f>
        <v>110</v>
      </c>
    </row>
    <row r="8" spans="1:27" ht="22.5" customHeight="1" x14ac:dyDescent="0.2">
      <c r="B8" s="113"/>
      <c r="C8" s="19">
        <f>D12</f>
        <v>4600</v>
      </c>
      <c r="D8" s="20">
        <f>D13</f>
        <v>2978</v>
      </c>
      <c r="E8" s="21">
        <f>D14</f>
        <v>265</v>
      </c>
      <c r="F8" s="22">
        <f>D16</f>
        <v>1357</v>
      </c>
      <c r="T8" s="12" t="s">
        <v>34</v>
      </c>
      <c r="U8" s="44">
        <f>D118</f>
        <v>50</v>
      </c>
    </row>
    <row r="9" spans="1:27" ht="16.5" customHeight="1" x14ac:dyDescent="0.2">
      <c r="B9" s="12"/>
      <c r="C9" s="12"/>
      <c r="D9" s="12"/>
      <c r="E9" s="12"/>
      <c r="F9" s="12"/>
      <c r="T9" s="12" t="s">
        <v>35</v>
      </c>
      <c r="U9" s="44">
        <f>D131</f>
        <v>265</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4550</v>
      </c>
      <c r="D12" s="52">
        <f>D33</f>
        <v>4600</v>
      </c>
      <c r="E12" s="52">
        <f>D12-C12</f>
        <v>50</v>
      </c>
      <c r="F12" s="12"/>
    </row>
    <row r="13" spans="1:27" ht="18" customHeight="1" x14ac:dyDescent="0.2">
      <c r="B13" s="53" t="s">
        <v>49</v>
      </c>
      <c r="C13" s="54">
        <f>C47+C59+C69+C82+C96+C107+C118</f>
        <v>3135</v>
      </c>
      <c r="D13" s="54">
        <f>D47+D59+D69+D82+D96+D107+D118</f>
        <v>2978</v>
      </c>
      <c r="E13" s="54">
        <f>C13-D13</f>
        <v>157</v>
      </c>
      <c r="F13" s="12"/>
    </row>
    <row r="14" spans="1:27" ht="18" customHeight="1" x14ac:dyDescent="0.2">
      <c r="B14" s="51" t="s">
        <v>78</v>
      </c>
      <c r="C14" s="52">
        <f>C131</f>
        <v>265</v>
      </c>
      <c r="D14" s="52">
        <f>D131</f>
        <v>265</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1150</v>
      </c>
      <c r="D16" s="56">
        <f>D12-D13-D14-D15</f>
        <v>1357</v>
      </c>
      <c r="E16" s="56">
        <f>D16-C16</f>
        <v>207</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v>2000</v>
      </c>
      <c r="D24" s="63">
        <v>2000</v>
      </c>
      <c r="E24" s="64">
        <f t="shared" ref="E24:E32" si="0">IF(AND(C24="",D24=""),"",N(D24)-N(C24))</f>
        <v>0</v>
      </c>
      <c r="F24" s="65"/>
    </row>
    <row r="25" spans="2:27" ht="16.5" customHeight="1" x14ac:dyDescent="0.2">
      <c r="B25" s="66" t="s">
        <v>85</v>
      </c>
      <c r="C25" s="67">
        <v>2450</v>
      </c>
      <c r="D25" s="67">
        <v>2450</v>
      </c>
      <c r="E25" s="68">
        <f t="shared" si="0"/>
        <v>0</v>
      </c>
      <c r="F25" s="69"/>
    </row>
    <row r="26" spans="2:27" ht="16.5" customHeight="1" x14ac:dyDescent="0.2">
      <c r="B26" s="62" t="s">
        <v>86</v>
      </c>
      <c r="C26" s="63">
        <v>100</v>
      </c>
      <c r="D26" s="63">
        <v>150</v>
      </c>
      <c r="E26" s="64">
        <f t="shared" si="0"/>
        <v>50</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4550</v>
      </c>
      <c r="D33" s="73">
        <f>SUM(D24:D32)</f>
        <v>4600</v>
      </c>
      <c r="E33" s="74">
        <f>D33-C33</f>
        <v>50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v>950</v>
      </c>
      <c r="D36" s="63">
        <v>950</v>
      </c>
      <c r="E36" s="64">
        <f t="shared" ref="E36:E46" si="1">IF(AND(C36="",D36=""),"",N(C36)-N(D36))</f>
        <v>0</v>
      </c>
      <c r="F36" s="65"/>
    </row>
    <row r="37" spans="2:6" ht="16.5" customHeight="1" x14ac:dyDescent="0.2">
      <c r="B37" s="66" t="s">
        <v>94</v>
      </c>
      <c r="C37" s="67">
        <v>80</v>
      </c>
      <c r="D37" s="67">
        <v>75</v>
      </c>
      <c r="E37" s="68">
        <f t="shared" si="1"/>
        <v>5</v>
      </c>
      <c r="F37" s="69"/>
    </row>
    <row r="38" spans="2:6" ht="16.5" customHeight="1" x14ac:dyDescent="0.2">
      <c r="B38" s="62" t="s">
        <v>95</v>
      </c>
      <c r="C38" s="63">
        <v>140</v>
      </c>
      <c r="D38" s="63">
        <v>120</v>
      </c>
      <c r="E38" s="64">
        <f t="shared" si="1"/>
        <v>20</v>
      </c>
      <c r="F38" s="65"/>
    </row>
    <row r="39" spans="2:6" ht="16.5" customHeight="1" x14ac:dyDescent="0.2">
      <c r="B39" s="66" t="s">
        <v>96</v>
      </c>
      <c r="C39" s="67">
        <v>50</v>
      </c>
      <c r="D39" s="67">
        <v>60</v>
      </c>
      <c r="E39" s="68">
        <f t="shared" si="1"/>
        <v>-10</v>
      </c>
      <c r="F39" s="69"/>
    </row>
    <row r="40" spans="2:6" ht="16.5" customHeight="1" x14ac:dyDescent="0.2">
      <c r="B40" s="62" t="s">
        <v>97</v>
      </c>
      <c r="C40" s="63">
        <v>45</v>
      </c>
      <c r="D40" s="63">
        <v>45</v>
      </c>
      <c r="E40" s="64">
        <f t="shared" si="1"/>
        <v>0</v>
      </c>
      <c r="F40" s="65"/>
    </row>
    <row r="41" spans="2:6" ht="16.5" customHeight="1" x14ac:dyDescent="0.2">
      <c r="B41" s="66" t="s">
        <v>98</v>
      </c>
      <c r="C41" s="67">
        <v>20</v>
      </c>
      <c r="D41" s="67">
        <v>20</v>
      </c>
      <c r="E41" s="68">
        <f t="shared" si="1"/>
        <v>0</v>
      </c>
      <c r="F41" s="69"/>
    </row>
    <row r="42" spans="2:6" ht="16.5" customHeight="1" x14ac:dyDescent="0.2">
      <c r="B42" s="62" t="s">
        <v>99</v>
      </c>
      <c r="C42" s="63">
        <v>40</v>
      </c>
      <c r="D42" s="63">
        <v>40</v>
      </c>
      <c r="E42" s="64">
        <f t="shared" si="1"/>
        <v>0</v>
      </c>
      <c r="F42" s="65"/>
    </row>
    <row r="43" spans="2:6" ht="16.5" customHeight="1" x14ac:dyDescent="0.2">
      <c r="B43" s="66" t="s">
        <v>100</v>
      </c>
      <c r="C43" s="67">
        <v>60</v>
      </c>
      <c r="D43" s="67">
        <v>220</v>
      </c>
      <c r="E43" s="68">
        <f t="shared" si="1"/>
        <v>-160</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1385</v>
      </c>
      <c r="D47" s="77">
        <f>SUM(D36:D46)</f>
        <v>1530</v>
      </c>
      <c r="E47" s="78">
        <f>C47-D47</f>
        <v>-145</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v>150</v>
      </c>
      <c r="D50" s="63">
        <v>150</v>
      </c>
      <c r="E50" s="64">
        <f t="shared" ref="E50:E58" si="2">IF(AND(C50="",D50=""),"",N(C50)-N(D50))</f>
        <v>0</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v>60</v>
      </c>
      <c r="D53" s="67">
        <v>60</v>
      </c>
      <c r="E53" s="68">
        <f t="shared" si="2"/>
        <v>0</v>
      </c>
      <c r="F53" s="69"/>
    </row>
    <row r="54" spans="2:6" ht="16.5" customHeight="1" x14ac:dyDescent="0.2">
      <c r="B54" s="62" t="s">
        <v>107</v>
      </c>
      <c r="C54" s="63">
        <v>30</v>
      </c>
      <c r="D54" s="63">
        <v>30</v>
      </c>
      <c r="E54" s="64">
        <f t="shared" si="2"/>
        <v>0</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240</v>
      </c>
      <c r="D59" s="81">
        <f>SUM(D50:D58)</f>
        <v>240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v>450</v>
      </c>
      <c r="D62" s="63">
        <v>370</v>
      </c>
      <c r="E62" s="64">
        <f t="shared" ref="E62:E68" si="3">IF(AND(C62="",D62=""),"",N(C62)-N(D62))</f>
        <v>80</v>
      </c>
      <c r="F62" s="65"/>
    </row>
    <row r="63" spans="2:6" ht="16.5" customHeight="1" x14ac:dyDescent="0.2">
      <c r="B63" s="66" t="s">
        <v>112</v>
      </c>
      <c r="C63" s="67">
        <v>100</v>
      </c>
      <c r="D63" s="67">
        <v>110</v>
      </c>
      <c r="E63" s="68">
        <f t="shared" si="3"/>
        <v>-10</v>
      </c>
      <c r="F63" s="69"/>
    </row>
    <row r="64" spans="2:6" ht="16.5" customHeight="1" x14ac:dyDescent="0.2">
      <c r="B64" s="62" t="s">
        <v>113</v>
      </c>
      <c r="C64" s="63">
        <v>120</v>
      </c>
      <c r="D64" s="63">
        <v>140</v>
      </c>
      <c r="E64" s="64">
        <f t="shared" si="3"/>
        <v>-20</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670</v>
      </c>
      <c r="D69" s="85">
        <f>SUM(D62:D68)</f>
        <v>620</v>
      </c>
      <c r="E69" s="86">
        <f>C69-D69</f>
        <v>50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v>50</v>
      </c>
      <c r="D72" s="63">
        <v>40</v>
      </c>
      <c r="E72" s="64">
        <f t="shared" ref="E72:E79" si="4">IF(AND(C72="",D72=""),"",N(C72)-N(D72))</f>
        <v>10</v>
      </c>
      <c r="F72" s="65"/>
    </row>
    <row r="73" spans="2:6" ht="16.5" customHeight="1" x14ac:dyDescent="0.2">
      <c r="B73" s="66" t="s">
        <v>118</v>
      </c>
      <c r="C73" s="67"/>
      <c r="D73" s="67"/>
      <c r="E73" s="68" t="str">
        <f t="shared" si="4"/>
        <v/>
      </c>
      <c r="F73" s="69"/>
    </row>
    <row r="74" spans="2:6" ht="16.5" customHeight="1" x14ac:dyDescent="0.2">
      <c r="B74" s="62" t="s">
        <v>119</v>
      </c>
      <c r="C74" s="63">
        <v>20</v>
      </c>
      <c r="D74" s="63">
        <v>10</v>
      </c>
      <c r="E74" s="64">
        <f t="shared" si="4"/>
        <v>10</v>
      </c>
      <c r="F74" s="65"/>
    </row>
    <row r="75" spans="2:6" ht="16.5" customHeight="1" x14ac:dyDescent="0.2">
      <c r="B75" s="66" t="s">
        <v>120</v>
      </c>
      <c r="C75" s="67"/>
      <c r="D75" s="67"/>
      <c r="E75" s="68" t="str">
        <f t="shared" si="4"/>
        <v/>
      </c>
      <c r="F75" s="69"/>
    </row>
    <row r="76" spans="2:6" ht="16.5" customHeight="1" x14ac:dyDescent="0.2">
      <c r="B76" s="62" t="s">
        <v>121</v>
      </c>
      <c r="C76" s="63">
        <v>80</v>
      </c>
      <c r="D76" s="63">
        <v>60</v>
      </c>
      <c r="E76" s="64">
        <f t="shared" si="4"/>
        <v>20</v>
      </c>
      <c r="F76" s="65"/>
    </row>
    <row r="77" spans="2:6" ht="16.5" customHeight="1" x14ac:dyDescent="0.2">
      <c r="B77" s="66" t="s">
        <v>122</v>
      </c>
      <c r="C77" s="67">
        <v>40</v>
      </c>
      <c r="D77" s="67">
        <v>60</v>
      </c>
      <c r="E77" s="68">
        <f t="shared" si="4"/>
        <v>-20</v>
      </c>
      <c r="F77" s="69"/>
    </row>
    <row r="78" spans="2:6" ht="16.5" customHeight="1" x14ac:dyDescent="0.2">
      <c r="B78" s="62" t="s">
        <v>123</v>
      </c>
      <c r="C78" s="63">
        <v>20</v>
      </c>
      <c r="D78" s="63">
        <v>55</v>
      </c>
      <c r="E78" s="64">
        <f t="shared" si="4"/>
        <v>-35</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210</v>
      </c>
      <c r="D82" s="89">
        <f>SUM(D72:D81)</f>
        <v>225</v>
      </c>
      <c r="E82" s="90">
        <f>C82-D82</f>
        <v>-15</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v>15</v>
      </c>
      <c r="D85" s="63">
        <v>22</v>
      </c>
      <c r="E85" s="64">
        <f>IF(AND(C85="",D85=""),"",N(C85)-N(D85))</f>
        <v>-7</v>
      </c>
      <c r="F85" s="65"/>
    </row>
    <row r="86" spans="2:6" ht="16.5" customHeight="1" x14ac:dyDescent="0.2">
      <c r="B86" s="66" t="s">
        <v>127</v>
      </c>
      <c r="C86" s="67">
        <v>100</v>
      </c>
      <c r="D86" s="67">
        <v>56</v>
      </c>
      <c r="E86" s="68">
        <f>IF(AND(C86="",D86=""),"",N(C86)-N(D86))</f>
        <v>44</v>
      </c>
      <c r="F86" s="69"/>
    </row>
    <row r="87" spans="2:6" ht="16.5" customHeight="1" x14ac:dyDescent="0.2">
      <c r="B87" s="62" t="s">
        <v>128</v>
      </c>
      <c r="C87" s="63">
        <v>60</v>
      </c>
      <c r="D87" s="63">
        <v>40</v>
      </c>
      <c r="E87" s="64"/>
      <c r="F87" s="65"/>
    </row>
    <row r="88" spans="2:6" ht="16.5" customHeight="1" x14ac:dyDescent="0.2">
      <c r="B88" s="66" t="s">
        <v>129</v>
      </c>
      <c r="C88" s="67">
        <v>100</v>
      </c>
      <c r="D88" s="67">
        <v>45</v>
      </c>
      <c r="E88" s="68">
        <f t="shared" ref="E88:E95" si="5">IF(AND(C88="",D88=""),"",N(C88)-N(D88))</f>
        <v>55</v>
      </c>
      <c r="F88" s="69"/>
    </row>
    <row r="89" spans="2:6" ht="16.5" customHeight="1" x14ac:dyDescent="0.2">
      <c r="B89" s="62" t="s">
        <v>130</v>
      </c>
      <c r="C89" s="63">
        <v>15</v>
      </c>
      <c r="D89" s="63">
        <v>15</v>
      </c>
      <c r="E89" s="64">
        <f t="shared" si="5"/>
        <v>0</v>
      </c>
      <c r="F89" s="65"/>
    </row>
    <row r="90" spans="2:6" ht="16.5" customHeight="1" x14ac:dyDescent="0.2">
      <c r="B90" s="66" t="s">
        <v>131</v>
      </c>
      <c r="C90" s="67">
        <v>40</v>
      </c>
      <c r="D90" s="67">
        <v>25</v>
      </c>
      <c r="E90" s="68">
        <f t="shared" si="5"/>
        <v>15</v>
      </c>
      <c r="F90" s="69"/>
    </row>
    <row r="91" spans="2:6" ht="16.5" customHeight="1" x14ac:dyDescent="0.2">
      <c r="B91" s="62" t="s">
        <v>132</v>
      </c>
      <c r="C91" s="63">
        <v>100</v>
      </c>
      <c r="D91" s="63">
        <v>0</v>
      </c>
      <c r="E91" s="64">
        <f t="shared" si="5"/>
        <v>100</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430</v>
      </c>
      <c r="D96" s="93">
        <f>SUM(D85:D95)</f>
        <v>203</v>
      </c>
      <c r="E96" s="94">
        <f>C96-D96</f>
        <v>227</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v>30</v>
      </c>
      <c r="D99" s="63">
        <v>30</v>
      </c>
      <c r="E99" s="64">
        <f t="shared" ref="E99:E106" si="6">IF(AND(C99="",D99=""),"",N(C99)-N(D99))</f>
        <v>0</v>
      </c>
      <c r="F99" s="65"/>
    </row>
    <row r="100" spans="2:6" ht="16.5" customHeight="1" x14ac:dyDescent="0.2">
      <c r="B100" s="66" t="s">
        <v>137</v>
      </c>
      <c r="C100" s="67">
        <v>100</v>
      </c>
      <c r="D100" s="67">
        <v>80</v>
      </c>
      <c r="E100" s="68">
        <f t="shared" si="6"/>
        <v>20</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130</v>
      </c>
      <c r="D107" s="97">
        <f>SUM(D99:D106)</f>
        <v>110</v>
      </c>
      <c r="E107" s="98">
        <f>C107-D107</f>
        <v>20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v>20</v>
      </c>
      <c r="D110" s="63">
        <v>20</v>
      </c>
      <c r="E110" s="64">
        <f t="shared" ref="E110:E117" si="7">IF(AND(C110="",D110=""),"",N(C110)-N(D110))</f>
        <v>0</v>
      </c>
      <c r="F110" s="65"/>
    </row>
    <row r="111" spans="2:6" ht="16.5" customHeight="1" x14ac:dyDescent="0.2">
      <c r="B111" s="66" t="s">
        <v>144</v>
      </c>
      <c r="C111" s="67">
        <v>40</v>
      </c>
      <c r="D111" s="67">
        <v>20</v>
      </c>
      <c r="E111" s="68">
        <f t="shared" si="7"/>
        <v>20</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v>10</v>
      </c>
      <c r="D114" s="63">
        <v>10</v>
      </c>
      <c r="E114" s="64">
        <f t="shared" si="7"/>
        <v>0</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70</v>
      </c>
      <c r="D118" s="101">
        <f>SUM(D110:D117)</f>
        <v>50</v>
      </c>
      <c r="E118" s="102">
        <f>C118-D118</f>
        <v>20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v>50</v>
      </c>
      <c r="D121" s="63">
        <v>50</v>
      </c>
      <c r="E121" s="64">
        <f t="shared" ref="E121:E130" si="8">IF(AND(C121="",D121=""),"",N(C121)-N(D121))</f>
        <v>0</v>
      </c>
      <c r="F121" s="65"/>
    </row>
    <row r="122" spans="2:6" ht="16.5" customHeight="1" x14ac:dyDescent="0.2">
      <c r="B122" s="66" t="s">
        <v>151</v>
      </c>
      <c r="C122" s="67">
        <v>50</v>
      </c>
      <c r="D122" s="67">
        <v>50</v>
      </c>
      <c r="E122" s="68">
        <f t="shared" si="8"/>
        <v>0</v>
      </c>
      <c r="F122" s="69"/>
    </row>
    <row r="123" spans="2:6" ht="16.5" customHeight="1" x14ac:dyDescent="0.2">
      <c r="B123" s="62" t="s">
        <v>152</v>
      </c>
      <c r="C123" s="63">
        <v>150</v>
      </c>
      <c r="D123" s="63">
        <v>150</v>
      </c>
      <c r="E123" s="64">
        <f t="shared" si="8"/>
        <v>0</v>
      </c>
      <c r="F123" s="65"/>
    </row>
    <row r="124" spans="2:6" ht="16.5" customHeight="1" x14ac:dyDescent="0.2">
      <c r="B124" s="66" t="s">
        <v>153</v>
      </c>
      <c r="C124" s="67">
        <v>15</v>
      </c>
      <c r="D124" s="67">
        <v>15</v>
      </c>
      <c r="E124" s="68">
        <f t="shared" si="8"/>
        <v>0</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265</v>
      </c>
      <c r="D131" s="105">
        <f>SUM(D121:D130)</f>
        <v>265</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39" priority="4" operator="greaterThanOrEqual">
      <formula>0</formula>
    </cfRule>
    <cfRule type="cellIs" dxfId="38" priority="5" operator="lessThan">
      <formula>0</formula>
    </cfRule>
  </conditionalFormatting>
  <conditionalFormatting sqref="E23:E143">
    <cfRule type="cellIs" dxfId="37" priority="2" operator="greaterThanOrEqual">
      <formula>0</formula>
    </cfRule>
    <cfRule type="cellIs" dxfId="36"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CB8AE"/>
    <pageSetUpPr fitToPage="1"/>
  </sheetPr>
  <dimension ref="A1:AA650"/>
  <sheetViews>
    <sheetView showGridLines="0" topLeftCell="C1" zoomScale="110" zoomScaleNormal="110" workbookViewId="0">
      <selection activeCell="O24" sqref="O24"/>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2510</v>
      </c>
      <c r="V2" s="39"/>
      <c r="W2" s="39"/>
      <c r="X2" s="39"/>
      <c r="Y2" s="39"/>
      <c r="Z2" s="39"/>
      <c r="AA2" s="39"/>
    </row>
    <row r="3" spans="1:27" ht="15.75" customHeight="1" x14ac:dyDescent="0.2">
      <c r="A3" s="39"/>
      <c r="B3" s="161" t="s">
        <v>166</v>
      </c>
      <c r="C3" s="113"/>
      <c r="D3" s="113"/>
      <c r="E3" s="113"/>
      <c r="F3" s="113"/>
      <c r="G3" s="39"/>
      <c r="H3" s="39"/>
      <c r="I3" s="39"/>
      <c r="J3" s="39"/>
      <c r="K3" s="39"/>
      <c r="L3" s="39"/>
      <c r="M3" s="39"/>
      <c r="N3" s="39"/>
      <c r="O3" s="39"/>
      <c r="P3" s="39"/>
      <c r="Q3" s="39"/>
      <c r="R3" s="39"/>
      <c r="S3" s="39"/>
      <c r="T3" s="39" t="s">
        <v>28</v>
      </c>
      <c r="U3" s="41">
        <f>D59</f>
        <v>240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590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255</v>
      </c>
      <c r="V5" s="42"/>
      <c r="W5" s="42"/>
      <c r="X5" s="42"/>
      <c r="Y5" s="42"/>
      <c r="Z5" s="42"/>
      <c r="AA5" s="42"/>
    </row>
    <row r="6" spans="1:27" ht="15" customHeight="1" x14ac:dyDescent="0.2">
      <c r="B6" s="12"/>
      <c r="C6" s="12"/>
      <c r="D6" s="12"/>
      <c r="E6" s="12"/>
      <c r="F6" s="12"/>
      <c r="T6" s="12" t="s">
        <v>31</v>
      </c>
      <c r="U6" s="44">
        <f>D96</f>
        <v>383</v>
      </c>
    </row>
    <row r="7" spans="1:27" ht="21.75" customHeight="1" x14ac:dyDescent="0.2">
      <c r="B7" s="169" t="s">
        <v>72</v>
      </c>
      <c r="C7" s="45" t="s">
        <v>73</v>
      </c>
      <c r="D7" s="46" t="s">
        <v>74</v>
      </c>
      <c r="E7" s="47" t="s">
        <v>75</v>
      </c>
      <c r="F7" s="48" t="s">
        <v>76</v>
      </c>
      <c r="T7" s="12" t="s">
        <v>32</v>
      </c>
      <c r="U7" s="44">
        <f>D107</f>
        <v>110</v>
      </c>
    </row>
    <row r="8" spans="1:27" ht="22.5" customHeight="1" x14ac:dyDescent="0.2">
      <c r="B8" s="113"/>
      <c r="C8" s="19">
        <f>D12</f>
        <v>4900</v>
      </c>
      <c r="D8" s="20">
        <f>D13</f>
        <v>4138</v>
      </c>
      <c r="E8" s="21">
        <f>D14</f>
        <v>265</v>
      </c>
      <c r="F8" s="22">
        <f>D16</f>
        <v>497</v>
      </c>
      <c r="T8" s="12" t="s">
        <v>34</v>
      </c>
      <c r="U8" s="44">
        <f>D118</f>
        <v>50</v>
      </c>
    </row>
    <row r="9" spans="1:27" ht="16.5" customHeight="1" x14ac:dyDescent="0.2">
      <c r="B9" s="12"/>
      <c r="C9" s="12"/>
      <c r="D9" s="12"/>
      <c r="E9" s="12"/>
      <c r="F9" s="12"/>
      <c r="T9" s="12" t="s">
        <v>35</v>
      </c>
      <c r="U9" s="44">
        <f>D131</f>
        <v>265</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4550</v>
      </c>
      <c r="D12" s="52">
        <f>D33</f>
        <v>4900</v>
      </c>
      <c r="E12" s="52">
        <f>D12-C12</f>
        <v>350</v>
      </c>
      <c r="F12" s="12"/>
    </row>
    <row r="13" spans="1:27" ht="18" customHeight="1" x14ac:dyDescent="0.2">
      <c r="B13" s="53" t="s">
        <v>49</v>
      </c>
      <c r="C13" s="54">
        <f>C47+C59+C69+C82+C96+C107+C118</f>
        <v>3135</v>
      </c>
      <c r="D13" s="54">
        <f>D47+D59+D69+D82+D96+D107+D118</f>
        <v>4138</v>
      </c>
      <c r="E13" s="54">
        <f>C13-D13</f>
        <v>-1003</v>
      </c>
      <c r="F13" s="12"/>
    </row>
    <row r="14" spans="1:27" ht="18" customHeight="1" x14ac:dyDescent="0.2">
      <c r="B14" s="51" t="s">
        <v>78</v>
      </c>
      <c r="C14" s="52">
        <f>C131</f>
        <v>265</v>
      </c>
      <c r="D14" s="52">
        <f>D131</f>
        <v>265</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1150</v>
      </c>
      <c r="D16" s="56">
        <f>D12-D13-D14-D15</f>
        <v>497</v>
      </c>
      <c r="E16" s="56">
        <f>D16-C16</f>
        <v>-653</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v>2000</v>
      </c>
      <c r="D24" s="63">
        <v>2000</v>
      </c>
      <c r="E24" s="64">
        <f t="shared" ref="E24:E32" si="0">IF(AND(C24="",D24=""),"",N(D24)-N(C24))</f>
        <v>0</v>
      </c>
      <c r="F24" s="65"/>
    </row>
    <row r="25" spans="2:27" ht="16.5" customHeight="1" x14ac:dyDescent="0.2">
      <c r="B25" s="66" t="s">
        <v>85</v>
      </c>
      <c r="C25" s="67">
        <v>2450</v>
      </c>
      <c r="D25" s="67">
        <v>2450</v>
      </c>
      <c r="E25" s="68">
        <f t="shared" si="0"/>
        <v>0</v>
      </c>
      <c r="F25" s="69"/>
    </row>
    <row r="26" spans="2:27" ht="16.5" customHeight="1" x14ac:dyDescent="0.2">
      <c r="B26" s="62" t="s">
        <v>86</v>
      </c>
      <c r="C26" s="63">
        <v>100</v>
      </c>
      <c r="D26" s="63">
        <v>450</v>
      </c>
      <c r="E26" s="64">
        <f t="shared" si="0"/>
        <v>350</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4550</v>
      </c>
      <c r="D33" s="73">
        <f>SUM(D24:D32)</f>
        <v>4900</v>
      </c>
      <c r="E33" s="74">
        <f>D33-C33</f>
        <v>350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v>950</v>
      </c>
      <c r="D36" s="63">
        <v>950</v>
      </c>
      <c r="E36" s="64">
        <f t="shared" ref="E36:E46" si="1">IF(AND(C36="",D36=""),"",N(C36)-N(D36))</f>
        <v>0</v>
      </c>
      <c r="F36" s="65"/>
    </row>
    <row r="37" spans="2:6" ht="16.5" customHeight="1" x14ac:dyDescent="0.2">
      <c r="B37" s="66" t="s">
        <v>94</v>
      </c>
      <c r="C37" s="67">
        <v>80</v>
      </c>
      <c r="D37" s="67">
        <v>75</v>
      </c>
      <c r="E37" s="68">
        <f t="shared" si="1"/>
        <v>5</v>
      </c>
      <c r="F37" s="69"/>
    </row>
    <row r="38" spans="2:6" ht="16.5" customHeight="1" x14ac:dyDescent="0.2">
      <c r="B38" s="62" t="s">
        <v>95</v>
      </c>
      <c r="C38" s="63">
        <v>140</v>
      </c>
      <c r="D38" s="63">
        <v>120</v>
      </c>
      <c r="E38" s="64">
        <f t="shared" si="1"/>
        <v>20</v>
      </c>
      <c r="F38" s="65"/>
    </row>
    <row r="39" spans="2:6" ht="16.5" customHeight="1" x14ac:dyDescent="0.2">
      <c r="B39" s="66" t="s">
        <v>96</v>
      </c>
      <c r="C39" s="67">
        <v>50</v>
      </c>
      <c r="D39" s="67">
        <v>60</v>
      </c>
      <c r="E39" s="68">
        <f t="shared" si="1"/>
        <v>-10</v>
      </c>
      <c r="F39" s="69"/>
    </row>
    <row r="40" spans="2:6" ht="16.5" customHeight="1" x14ac:dyDescent="0.2">
      <c r="B40" s="62" t="s">
        <v>97</v>
      </c>
      <c r="C40" s="63">
        <v>45</v>
      </c>
      <c r="D40" s="63">
        <v>45</v>
      </c>
      <c r="E40" s="64">
        <f t="shared" si="1"/>
        <v>0</v>
      </c>
      <c r="F40" s="65"/>
    </row>
    <row r="41" spans="2:6" ht="16.5" customHeight="1" x14ac:dyDescent="0.2">
      <c r="B41" s="66" t="s">
        <v>98</v>
      </c>
      <c r="C41" s="67">
        <v>20</v>
      </c>
      <c r="D41" s="67">
        <v>20</v>
      </c>
      <c r="E41" s="68">
        <f t="shared" si="1"/>
        <v>0</v>
      </c>
      <c r="F41" s="69"/>
    </row>
    <row r="42" spans="2:6" ht="16.5" customHeight="1" x14ac:dyDescent="0.2">
      <c r="B42" s="62" t="s">
        <v>99</v>
      </c>
      <c r="C42" s="63">
        <v>40</v>
      </c>
      <c r="D42" s="63">
        <v>40</v>
      </c>
      <c r="E42" s="64">
        <f t="shared" si="1"/>
        <v>0</v>
      </c>
      <c r="F42" s="65"/>
    </row>
    <row r="43" spans="2:6" ht="16.5" customHeight="1" x14ac:dyDescent="0.2">
      <c r="B43" s="66" t="s">
        <v>100</v>
      </c>
      <c r="C43" s="67">
        <v>60</v>
      </c>
      <c r="D43" s="67">
        <v>1200</v>
      </c>
      <c r="E43" s="68">
        <f t="shared" si="1"/>
        <v>-1140</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1385</v>
      </c>
      <c r="D47" s="77">
        <f>SUM(D36:D46)</f>
        <v>2510</v>
      </c>
      <c r="E47" s="78">
        <f>C47-D47</f>
        <v>-1125</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v>150</v>
      </c>
      <c r="D50" s="63">
        <v>150</v>
      </c>
      <c r="E50" s="64">
        <f t="shared" ref="E50:E58" si="2">IF(AND(C50="",D50=""),"",N(C50)-N(D50))</f>
        <v>0</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v>60</v>
      </c>
      <c r="D53" s="67">
        <v>60</v>
      </c>
      <c r="E53" s="68">
        <f t="shared" si="2"/>
        <v>0</v>
      </c>
      <c r="F53" s="69"/>
    </row>
    <row r="54" spans="2:6" ht="16.5" customHeight="1" x14ac:dyDescent="0.2">
      <c r="B54" s="62" t="s">
        <v>107</v>
      </c>
      <c r="C54" s="63">
        <v>30</v>
      </c>
      <c r="D54" s="63">
        <v>30</v>
      </c>
      <c r="E54" s="64">
        <f t="shared" si="2"/>
        <v>0</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240</v>
      </c>
      <c r="D59" s="81">
        <f>SUM(D50:D58)</f>
        <v>240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v>450</v>
      </c>
      <c r="D62" s="63">
        <v>400</v>
      </c>
      <c r="E62" s="64">
        <f t="shared" ref="E62:E68" si="3">IF(AND(C62="",D62=""),"",N(C62)-N(D62))</f>
        <v>50</v>
      </c>
      <c r="F62" s="65"/>
    </row>
    <row r="63" spans="2:6" ht="16.5" customHeight="1" x14ac:dyDescent="0.2">
      <c r="B63" s="66" t="s">
        <v>112</v>
      </c>
      <c r="C63" s="67">
        <v>100</v>
      </c>
      <c r="D63" s="67">
        <v>90</v>
      </c>
      <c r="E63" s="68">
        <f t="shared" si="3"/>
        <v>10</v>
      </c>
      <c r="F63" s="69"/>
    </row>
    <row r="64" spans="2:6" ht="16.5" customHeight="1" x14ac:dyDescent="0.2">
      <c r="B64" s="62" t="s">
        <v>113</v>
      </c>
      <c r="C64" s="63">
        <v>120</v>
      </c>
      <c r="D64" s="63">
        <v>100</v>
      </c>
      <c r="E64" s="64">
        <f t="shared" si="3"/>
        <v>20</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670</v>
      </c>
      <c r="D69" s="85">
        <f>SUM(D62:D68)</f>
        <v>590</v>
      </c>
      <c r="E69" s="86">
        <f>C69-D69</f>
        <v>80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v>50</v>
      </c>
      <c r="D72" s="63">
        <v>70</v>
      </c>
      <c r="E72" s="64">
        <f t="shared" ref="E72:E79" si="4">IF(AND(C72="",D72=""),"",N(C72)-N(D72))</f>
        <v>-20</v>
      </c>
      <c r="F72" s="65"/>
    </row>
    <row r="73" spans="2:6" ht="16.5" customHeight="1" x14ac:dyDescent="0.2">
      <c r="B73" s="66" t="s">
        <v>118</v>
      </c>
      <c r="C73" s="67"/>
      <c r="D73" s="67"/>
      <c r="E73" s="68" t="str">
        <f t="shared" si="4"/>
        <v/>
      </c>
      <c r="F73" s="69"/>
    </row>
    <row r="74" spans="2:6" ht="16.5" customHeight="1" x14ac:dyDescent="0.2">
      <c r="B74" s="62" t="s">
        <v>119</v>
      </c>
      <c r="C74" s="63">
        <v>20</v>
      </c>
      <c r="D74" s="63">
        <v>10</v>
      </c>
      <c r="E74" s="64">
        <f t="shared" si="4"/>
        <v>10</v>
      </c>
      <c r="F74" s="65"/>
    </row>
    <row r="75" spans="2:6" ht="16.5" customHeight="1" x14ac:dyDescent="0.2">
      <c r="B75" s="66" t="s">
        <v>120</v>
      </c>
      <c r="C75" s="67"/>
      <c r="D75" s="67"/>
      <c r="E75" s="68" t="str">
        <f t="shared" si="4"/>
        <v/>
      </c>
      <c r="F75" s="69"/>
    </row>
    <row r="76" spans="2:6" ht="16.5" customHeight="1" x14ac:dyDescent="0.2">
      <c r="B76" s="62" t="s">
        <v>121</v>
      </c>
      <c r="C76" s="63">
        <v>80</v>
      </c>
      <c r="D76" s="63">
        <v>60</v>
      </c>
      <c r="E76" s="64">
        <f t="shared" si="4"/>
        <v>20</v>
      </c>
      <c r="F76" s="65"/>
    </row>
    <row r="77" spans="2:6" ht="16.5" customHeight="1" x14ac:dyDescent="0.2">
      <c r="B77" s="66" t="s">
        <v>122</v>
      </c>
      <c r="C77" s="67">
        <v>40</v>
      </c>
      <c r="D77" s="67">
        <v>60</v>
      </c>
      <c r="E77" s="68">
        <f t="shared" si="4"/>
        <v>-20</v>
      </c>
      <c r="F77" s="69"/>
    </row>
    <row r="78" spans="2:6" ht="16.5" customHeight="1" x14ac:dyDescent="0.2">
      <c r="B78" s="62" t="s">
        <v>123</v>
      </c>
      <c r="C78" s="63">
        <v>20</v>
      </c>
      <c r="D78" s="63">
        <v>55</v>
      </c>
      <c r="E78" s="64">
        <f t="shared" si="4"/>
        <v>-35</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210</v>
      </c>
      <c r="D82" s="89">
        <f>SUM(D72:D81)</f>
        <v>255</v>
      </c>
      <c r="E82" s="90">
        <f>C82-D82</f>
        <v>-45</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v>15</v>
      </c>
      <c r="D85" s="63">
        <v>22</v>
      </c>
      <c r="E85" s="64">
        <f t="shared" ref="E85:E95" si="5">IF(AND(C85="",D85=""),"",N(C85)-N(D85))</f>
        <v>-7</v>
      </c>
      <c r="F85" s="65"/>
    </row>
    <row r="86" spans="2:6" ht="16.5" customHeight="1" x14ac:dyDescent="0.2">
      <c r="B86" s="66" t="s">
        <v>127</v>
      </c>
      <c r="C86" s="67">
        <v>100</v>
      </c>
      <c r="D86" s="67">
        <v>56</v>
      </c>
      <c r="E86" s="68">
        <f t="shared" si="5"/>
        <v>44</v>
      </c>
      <c r="F86" s="69"/>
    </row>
    <row r="87" spans="2:6" ht="16.5" customHeight="1" x14ac:dyDescent="0.2">
      <c r="B87" s="62" t="s">
        <v>128</v>
      </c>
      <c r="C87" s="63">
        <v>60</v>
      </c>
      <c r="D87" s="63">
        <v>220</v>
      </c>
      <c r="E87" s="64">
        <f t="shared" si="5"/>
        <v>-160</v>
      </c>
      <c r="F87" s="65"/>
    </row>
    <row r="88" spans="2:6" ht="16.5" customHeight="1" x14ac:dyDescent="0.2">
      <c r="B88" s="66" t="s">
        <v>129</v>
      </c>
      <c r="C88" s="67">
        <v>100</v>
      </c>
      <c r="D88" s="67">
        <v>45</v>
      </c>
      <c r="E88" s="68">
        <f t="shared" si="5"/>
        <v>55</v>
      </c>
      <c r="F88" s="69"/>
    </row>
    <row r="89" spans="2:6" ht="16.5" customHeight="1" x14ac:dyDescent="0.2">
      <c r="B89" s="62" t="s">
        <v>130</v>
      </c>
      <c r="C89" s="63">
        <v>15</v>
      </c>
      <c r="D89" s="63">
        <v>15</v>
      </c>
      <c r="E89" s="64">
        <f t="shared" si="5"/>
        <v>0</v>
      </c>
      <c r="F89" s="65"/>
    </row>
    <row r="90" spans="2:6" ht="16.5" customHeight="1" x14ac:dyDescent="0.2">
      <c r="B90" s="66" t="s">
        <v>131</v>
      </c>
      <c r="C90" s="67">
        <v>40</v>
      </c>
      <c r="D90" s="67">
        <v>25</v>
      </c>
      <c r="E90" s="68">
        <f t="shared" si="5"/>
        <v>15</v>
      </c>
      <c r="F90" s="69"/>
    </row>
    <row r="91" spans="2:6" ht="16.5" customHeight="1" x14ac:dyDescent="0.2">
      <c r="B91" s="62" t="s">
        <v>132</v>
      </c>
      <c r="C91" s="63">
        <v>100</v>
      </c>
      <c r="D91" s="63">
        <v>0</v>
      </c>
      <c r="E91" s="64">
        <f t="shared" si="5"/>
        <v>100</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430</v>
      </c>
      <c r="D96" s="93">
        <f>SUM(D85:D95)</f>
        <v>383</v>
      </c>
      <c r="E96" s="94">
        <f>C96-D96</f>
        <v>47</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v>30</v>
      </c>
      <c r="D99" s="63">
        <v>30</v>
      </c>
      <c r="E99" s="64">
        <f t="shared" ref="E99:E106" si="6">IF(AND(C99="",D99=""),"",N(C99)-N(D99))</f>
        <v>0</v>
      </c>
      <c r="F99" s="65"/>
    </row>
    <row r="100" spans="2:6" ht="16.5" customHeight="1" x14ac:dyDescent="0.2">
      <c r="B100" s="66" t="s">
        <v>137</v>
      </c>
      <c r="C100" s="67">
        <v>100</v>
      </c>
      <c r="D100" s="67">
        <v>80</v>
      </c>
      <c r="E100" s="68">
        <f t="shared" si="6"/>
        <v>20</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130</v>
      </c>
      <c r="D107" s="97">
        <f>SUM(D99:D106)</f>
        <v>110</v>
      </c>
      <c r="E107" s="98">
        <f>C107-D107</f>
        <v>20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v>20</v>
      </c>
      <c r="D110" s="63">
        <v>20</v>
      </c>
      <c r="E110" s="64">
        <f t="shared" ref="E110:E117" si="7">IF(AND(C110="",D110=""),"",N(C110)-N(D110))</f>
        <v>0</v>
      </c>
      <c r="F110" s="65"/>
    </row>
    <row r="111" spans="2:6" ht="16.5" customHeight="1" x14ac:dyDescent="0.2">
      <c r="B111" s="66" t="s">
        <v>144</v>
      </c>
      <c r="C111" s="67">
        <v>40</v>
      </c>
      <c r="D111" s="67">
        <v>20</v>
      </c>
      <c r="E111" s="68">
        <f t="shared" si="7"/>
        <v>20</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v>10</v>
      </c>
      <c r="D114" s="63">
        <v>10</v>
      </c>
      <c r="E114" s="64">
        <f t="shared" si="7"/>
        <v>0</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70</v>
      </c>
      <c r="D118" s="101">
        <f>SUM(D110:D117)</f>
        <v>50</v>
      </c>
      <c r="E118" s="102">
        <f>C118-D118</f>
        <v>20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v>50</v>
      </c>
      <c r="D121" s="63">
        <v>50</v>
      </c>
      <c r="E121" s="64">
        <f t="shared" ref="E121:E130" si="8">IF(AND(C121="",D121=""),"",N(C121)-N(D121))</f>
        <v>0</v>
      </c>
      <c r="F121" s="65"/>
    </row>
    <row r="122" spans="2:6" ht="16.5" customHeight="1" x14ac:dyDescent="0.2">
      <c r="B122" s="66" t="s">
        <v>151</v>
      </c>
      <c r="C122" s="67">
        <v>50</v>
      </c>
      <c r="D122" s="67">
        <v>50</v>
      </c>
      <c r="E122" s="68">
        <f t="shared" si="8"/>
        <v>0</v>
      </c>
      <c r="F122" s="69"/>
    </row>
    <row r="123" spans="2:6" ht="16.5" customHeight="1" x14ac:dyDescent="0.2">
      <c r="B123" s="62" t="s">
        <v>152</v>
      </c>
      <c r="C123" s="63">
        <v>150</v>
      </c>
      <c r="D123" s="63">
        <v>150</v>
      </c>
      <c r="E123" s="64">
        <f t="shared" si="8"/>
        <v>0</v>
      </c>
      <c r="F123" s="65"/>
    </row>
    <row r="124" spans="2:6" ht="16.5" customHeight="1" x14ac:dyDescent="0.2">
      <c r="B124" s="66" t="s">
        <v>153</v>
      </c>
      <c r="C124" s="67">
        <v>15</v>
      </c>
      <c r="D124" s="67">
        <v>15</v>
      </c>
      <c r="E124" s="68">
        <f t="shared" si="8"/>
        <v>0</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265</v>
      </c>
      <c r="D131" s="105">
        <f>SUM(D121:D130)</f>
        <v>265</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35" priority="4" operator="greaterThanOrEqual">
      <formula>0</formula>
    </cfRule>
    <cfRule type="cellIs" dxfId="34" priority="5" operator="lessThan">
      <formula>0</formula>
    </cfRule>
  </conditionalFormatting>
  <conditionalFormatting sqref="E23:E143">
    <cfRule type="cellIs" dxfId="33" priority="2" operator="greaterThanOrEqual">
      <formula>0</formula>
    </cfRule>
    <cfRule type="cellIs" dxfId="32"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CB8AE"/>
    <pageSetUpPr fitToPage="1"/>
  </sheetPr>
  <dimension ref="A1:AA650"/>
  <sheetViews>
    <sheetView showGridLines="0" topLeftCell="C1" zoomScale="110" zoomScaleNormal="110" workbookViewId="0">
      <selection activeCell="Z25" sqref="Z25"/>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1530</v>
      </c>
      <c r="V2" s="39"/>
      <c r="W2" s="39"/>
      <c r="X2" s="39"/>
      <c r="Y2" s="39"/>
      <c r="Z2" s="39"/>
      <c r="AA2" s="39"/>
    </row>
    <row r="3" spans="1:27" ht="15.75" customHeight="1" x14ac:dyDescent="0.2">
      <c r="A3" s="39"/>
      <c r="B3" s="161" t="s">
        <v>167</v>
      </c>
      <c r="C3" s="113"/>
      <c r="D3" s="113"/>
      <c r="E3" s="113"/>
      <c r="F3" s="113"/>
      <c r="G3" s="39"/>
      <c r="H3" s="39"/>
      <c r="I3" s="39"/>
      <c r="J3" s="39"/>
      <c r="K3" s="39"/>
      <c r="L3" s="39"/>
      <c r="M3" s="39"/>
      <c r="N3" s="39"/>
      <c r="O3" s="39"/>
      <c r="P3" s="39"/>
      <c r="Q3" s="39"/>
      <c r="R3" s="39"/>
      <c r="S3" s="39"/>
      <c r="T3" s="39" t="s">
        <v>28</v>
      </c>
      <c r="U3" s="41">
        <f>D59</f>
        <v>240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805</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325</v>
      </c>
      <c r="V5" s="42"/>
      <c r="W5" s="42"/>
      <c r="X5" s="42"/>
      <c r="Y5" s="42"/>
      <c r="Z5" s="42"/>
      <c r="AA5" s="42"/>
    </row>
    <row r="6" spans="1:27" ht="15" customHeight="1" x14ac:dyDescent="0.2">
      <c r="B6" s="12"/>
      <c r="C6" s="12"/>
      <c r="D6" s="12"/>
      <c r="E6" s="12"/>
      <c r="F6" s="12"/>
      <c r="T6" s="12" t="s">
        <v>31</v>
      </c>
      <c r="U6" s="44">
        <f>D96</f>
        <v>203</v>
      </c>
    </row>
    <row r="7" spans="1:27" ht="21.75" customHeight="1" x14ac:dyDescent="0.2">
      <c r="B7" s="169" t="s">
        <v>72</v>
      </c>
      <c r="C7" s="45" t="s">
        <v>73</v>
      </c>
      <c r="D7" s="46" t="s">
        <v>74</v>
      </c>
      <c r="E7" s="47" t="s">
        <v>75</v>
      </c>
      <c r="F7" s="48" t="s">
        <v>76</v>
      </c>
      <c r="T7" s="12" t="s">
        <v>32</v>
      </c>
      <c r="U7" s="44">
        <f>D107</f>
        <v>110</v>
      </c>
    </row>
    <row r="8" spans="1:27" ht="22.5" customHeight="1" x14ac:dyDescent="0.2">
      <c r="B8" s="113"/>
      <c r="C8" s="19">
        <f>D12</f>
        <v>4600</v>
      </c>
      <c r="D8" s="20">
        <f>D13</f>
        <v>3263</v>
      </c>
      <c r="E8" s="21">
        <f>D14</f>
        <v>390</v>
      </c>
      <c r="F8" s="22">
        <f>D16</f>
        <v>947</v>
      </c>
      <c r="T8" s="12" t="s">
        <v>34</v>
      </c>
      <c r="U8" s="44">
        <f>D118</f>
        <v>50</v>
      </c>
    </row>
    <row r="9" spans="1:27" ht="16.5" customHeight="1" x14ac:dyDescent="0.2">
      <c r="B9" s="12"/>
      <c r="C9" s="12"/>
      <c r="D9" s="12"/>
      <c r="E9" s="12"/>
      <c r="F9" s="12"/>
      <c r="T9" s="12" t="s">
        <v>35</v>
      </c>
      <c r="U9" s="44">
        <f>D131</f>
        <v>390</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4550</v>
      </c>
      <c r="D12" s="52">
        <f>D33</f>
        <v>4600</v>
      </c>
      <c r="E12" s="52">
        <f>D12-C12</f>
        <v>50</v>
      </c>
      <c r="F12" s="12"/>
    </row>
    <row r="13" spans="1:27" ht="18" customHeight="1" x14ac:dyDescent="0.2">
      <c r="B13" s="53" t="s">
        <v>49</v>
      </c>
      <c r="C13" s="54">
        <f>C47+C59+C69+C82+C96+C107+C118</f>
        <v>3135</v>
      </c>
      <c r="D13" s="54">
        <f>D47+D59+D69+D82+D96+D107+D118</f>
        <v>3263</v>
      </c>
      <c r="E13" s="54">
        <f>C13-D13</f>
        <v>-128</v>
      </c>
      <c r="F13" s="12"/>
    </row>
    <row r="14" spans="1:27" ht="18" customHeight="1" x14ac:dyDescent="0.2">
      <c r="B14" s="51" t="s">
        <v>78</v>
      </c>
      <c r="C14" s="52">
        <f>C131</f>
        <v>265</v>
      </c>
      <c r="D14" s="52">
        <f>D131</f>
        <v>390</v>
      </c>
      <c r="E14" s="52">
        <f>C14-D14</f>
        <v>-125</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1150</v>
      </c>
      <c r="D16" s="56">
        <f>D12-D13-D14-D15</f>
        <v>947</v>
      </c>
      <c r="E16" s="56">
        <f>D16-C16</f>
        <v>-203</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v>2000</v>
      </c>
      <c r="D24" s="63">
        <v>2000</v>
      </c>
      <c r="E24" s="64">
        <f t="shared" ref="E24:E32" si="0">IF(AND(C24="",D24=""),"",N(D24)-N(C24))</f>
        <v>0</v>
      </c>
      <c r="F24" s="65"/>
    </row>
    <row r="25" spans="2:27" ht="16.5" customHeight="1" x14ac:dyDescent="0.2">
      <c r="B25" s="66" t="s">
        <v>85</v>
      </c>
      <c r="C25" s="67">
        <v>2450</v>
      </c>
      <c r="D25" s="67">
        <v>2450</v>
      </c>
      <c r="E25" s="68">
        <f t="shared" si="0"/>
        <v>0</v>
      </c>
      <c r="F25" s="69"/>
    </row>
    <row r="26" spans="2:27" ht="16.5" customHeight="1" x14ac:dyDescent="0.2">
      <c r="B26" s="62" t="s">
        <v>86</v>
      </c>
      <c r="C26" s="63">
        <v>100</v>
      </c>
      <c r="D26" s="63">
        <v>150</v>
      </c>
      <c r="E26" s="64">
        <f t="shared" si="0"/>
        <v>50</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4550</v>
      </c>
      <c r="D33" s="73">
        <f>SUM(D24:D32)</f>
        <v>4600</v>
      </c>
      <c r="E33" s="74">
        <f>D33-C33</f>
        <v>50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v>950</v>
      </c>
      <c r="D36" s="63">
        <v>950</v>
      </c>
      <c r="E36" s="64">
        <f t="shared" ref="E36:E46" si="1">IF(AND(C36="",D36=""),"",N(C36)-N(D36))</f>
        <v>0</v>
      </c>
      <c r="F36" s="65"/>
    </row>
    <row r="37" spans="2:6" ht="16.5" customHeight="1" x14ac:dyDescent="0.2">
      <c r="B37" s="66" t="s">
        <v>94</v>
      </c>
      <c r="C37" s="67">
        <v>80</v>
      </c>
      <c r="D37" s="67">
        <v>75</v>
      </c>
      <c r="E37" s="68">
        <f t="shared" si="1"/>
        <v>5</v>
      </c>
      <c r="F37" s="69"/>
    </row>
    <row r="38" spans="2:6" ht="16.5" customHeight="1" x14ac:dyDescent="0.2">
      <c r="B38" s="62" t="s">
        <v>95</v>
      </c>
      <c r="C38" s="63">
        <v>140</v>
      </c>
      <c r="D38" s="63">
        <v>120</v>
      </c>
      <c r="E38" s="64">
        <f t="shared" si="1"/>
        <v>20</v>
      </c>
      <c r="F38" s="65"/>
    </row>
    <row r="39" spans="2:6" ht="16.5" customHeight="1" x14ac:dyDescent="0.2">
      <c r="B39" s="66" t="s">
        <v>96</v>
      </c>
      <c r="C39" s="67">
        <v>50</v>
      </c>
      <c r="D39" s="67">
        <v>60</v>
      </c>
      <c r="E39" s="68">
        <f t="shared" si="1"/>
        <v>-10</v>
      </c>
      <c r="F39" s="69"/>
    </row>
    <row r="40" spans="2:6" ht="16.5" customHeight="1" x14ac:dyDescent="0.2">
      <c r="B40" s="62" t="s">
        <v>97</v>
      </c>
      <c r="C40" s="63">
        <v>45</v>
      </c>
      <c r="D40" s="63">
        <v>45</v>
      </c>
      <c r="E40" s="64">
        <f t="shared" si="1"/>
        <v>0</v>
      </c>
      <c r="F40" s="65"/>
    </row>
    <row r="41" spans="2:6" ht="16.5" customHeight="1" x14ac:dyDescent="0.2">
      <c r="B41" s="66" t="s">
        <v>98</v>
      </c>
      <c r="C41" s="67">
        <v>20</v>
      </c>
      <c r="D41" s="67">
        <v>20</v>
      </c>
      <c r="E41" s="68">
        <f t="shared" si="1"/>
        <v>0</v>
      </c>
      <c r="F41" s="69"/>
    </row>
    <row r="42" spans="2:6" ht="16.5" customHeight="1" x14ac:dyDescent="0.2">
      <c r="B42" s="62" t="s">
        <v>99</v>
      </c>
      <c r="C42" s="63">
        <v>40</v>
      </c>
      <c r="D42" s="63">
        <v>40</v>
      </c>
      <c r="E42" s="64">
        <f t="shared" si="1"/>
        <v>0</v>
      </c>
      <c r="F42" s="65"/>
    </row>
    <row r="43" spans="2:6" ht="16.5" customHeight="1" x14ac:dyDescent="0.2">
      <c r="B43" s="66" t="s">
        <v>100</v>
      </c>
      <c r="C43" s="67">
        <v>60</v>
      </c>
      <c r="D43" s="67">
        <v>220</v>
      </c>
      <c r="E43" s="68">
        <f t="shared" si="1"/>
        <v>-160</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1385</v>
      </c>
      <c r="D47" s="77">
        <f>SUM(D36:D46)</f>
        <v>1530</v>
      </c>
      <c r="E47" s="78">
        <f>C47-D47</f>
        <v>-145</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v>150</v>
      </c>
      <c r="D50" s="63">
        <v>150</v>
      </c>
      <c r="E50" s="64">
        <f t="shared" ref="E50:E58" si="2">IF(AND(C50="",D50=""),"",N(C50)-N(D50))</f>
        <v>0</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v>60</v>
      </c>
      <c r="D53" s="67">
        <v>60</v>
      </c>
      <c r="E53" s="68">
        <f t="shared" si="2"/>
        <v>0</v>
      </c>
      <c r="F53" s="69"/>
    </row>
    <row r="54" spans="2:6" ht="16.5" customHeight="1" x14ac:dyDescent="0.2">
      <c r="B54" s="62" t="s">
        <v>107</v>
      </c>
      <c r="C54" s="63">
        <v>30</v>
      </c>
      <c r="D54" s="63">
        <v>30</v>
      </c>
      <c r="E54" s="64">
        <f t="shared" si="2"/>
        <v>0</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240</v>
      </c>
      <c r="D59" s="81">
        <f>SUM(D50:D58)</f>
        <v>240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v>450</v>
      </c>
      <c r="D62" s="63">
        <v>555</v>
      </c>
      <c r="E62" s="64">
        <f t="shared" ref="E62:E68" si="3">IF(AND(C62="",D62=""),"",N(C62)-N(D62))</f>
        <v>-105</v>
      </c>
      <c r="F62" s="65"/>
    </row>
    <row r="63" spans="2:6" ht="16.5" customHeight="1" x14ac:dyDescent="0.2">
      <c r="B63" s="66" t="s">
        <v>112</v>
      </c>
      <c r="C63" s="67">
        <v>100</v>
      </c>
      <c r="D63" s="67">
        <v>110</v>
      </c>
      <c r="E63" s="68">
        <f t="shared" si="3"/>
        <v>-10</v>
      </c>
      <c r="F63" s="69"/>
    </row>
    <row r="64" spans="2:6" ht="16.5" customHeight="1" x14ac:dyDescent="0.2">
      <c r="B64" s="62" t="s">
        <v>113</v>
      </c>
      <c r="C64" s="63">
        <v>120</v>
      </c>
      <c r="D64" s="63">
        <v>140</v>
      </c>
      <c r="E64" s="64">
        <f t="shared" si="3"/>
        <v>-20</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670</v>
      </c>
      <c r="D69" s="85">
        <f>SUM(D62:D68)</f>
        <v>805</v>
      </c>
      <c r="E69" s="86">
        <f>C69-D69</f>
        <v>-135</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v>50</v>
      </c>
      <c r="D72" s="63">
        <v>140</v>
      </c>
      <c r="E72" s="64">
        <f t="shared" ref="E72:E79" si="4">IF(AND(C72="",D72=""),"",N(C72)-N(D72))</f>
        <v>-90</v>
      </c>
      <c r="F72" s="65"/>
    </row>
    <row r="73" spans="2:6" ht="16.5" customHeight="1" x14ac:dyDescent="0.2">
      <c r="B73" s="66" t="s">
        <v>118</v>
      </c>
      <c r="C73" s="67"/>
      <c r="D73" s="67"/>
      <c r="E73" s="68" t="str">
        <f t="shared" si="4"/>
        <v/>
      </c>
      <c r="F73" s="69"/>
    </row>
    <row r="74" spans="2:6" ht="16.5" customHeight="1" x14ac:dyDescent="0.2">
      <c r="B74" s="62" t="s">
        <v>119</v>
      </c>
      <c r="C74" s="63">
        <v>20</v>
      </c>
      <c r="D74" s="63">
        <v>10</v>
      </c>
      <c r="E74" s="64">
        <f t="shared" si="4"/>
        <v>10</v>
      </c>
      <c r="F74" s="65"/>
    </row>
    <row r="75" spans="2:6" ht="16.5" customHeight="1" x14ac:dyDescent="0.2">
      <c r="B75" s="66" t="s">
        <v>120</v>
      </c>
      <c r="C75" s="67"/>
      <c r="D75" s="67"/>
      <c r="E75" s="68" t="str">
        <f t="shared" si="4"/>
        <v/>
      </c>
      <c r="F75" s="69"/>
    </row>
    <row r="76" spans="2:6" ht="16.5" customHeight="1" x14ac:dyDescent="0.2">
      <c r="B76" s="62" t="s">
        <v>121</v>
      </c>
      <c r="C76" s="63">
        <v>80</v>
      </c>
      <c r="D76" s="63">
        <v>60</v>
      </c>
      <c r="E76" s="64">
        <f t="shared" si="4"/>
        <v>20</v>
      </c>
      <c r="F76" s="65"/>
    </row>
    <row r="77" spans="2:6" ht="16.5" customHeight="1" x14ac:dyDescent="0.2">
      <c r="B77" s="66" t="s">
        <v>122</v>
      </c>
      <c r="C77" s="67">
        <v>40</v>
      </c>
      <c r="D77" s="67">
        <v>60</v>
      </c>
      <c r="E77" s="68">
        <f t="shared" si="4"/>
        <v>-20</v>
      </c>
      <c r="F77" s="69"/>
    </row>
    <row r="78" spans="2:6" ht="16.5" customHeight="1" x14ac:dyDescent="0.2">
      <c r="B78" s="62" t="s">
        <v>123</v>
      </c>
      <c r="C78" s="63">
        <v>20</v>
      </c>
      <c r="D78" s="63">
        <v>55</v>
      </c>
      <c r="E78" s="64">
        <f t="shared" si="4"/>
        <v>-35</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210</v>
      </c>
      <c r="D82" s="89">
        <f>SUM(D72:D81)</f>
        <v>325</v>
      </c>
      <c r="E82" s="90">
        <f>C82-D82</f>
        <v>-115</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v>15</v>
      </c>
      <c r="D85" s="63">
        <v>22</v>
      </c>
      <c r="E85" s="64">
        <f>IF(AND(C85="",D85=""),"",N(C85)-N(D85))</f>
        <v>-7</v>
      </c>
      <c r="F85" s="65"/>
    </row>
    <row r="86" spans="2:6" ht="16.5" customHeight="1" x14ac:dyDescent="0.2">
      <c r="B86" s="66" t="s">
        <v>127</v>
      </c>
      <c r="C86" s="67">
        <v>100</v>
      </c>
      <c r="D86" s="67">
        <v>56</v>
      </c>
      <c r="E86" s="68">
        <f>IF(AND(C86="",D86=""),"",N(C86)-N(D86))</f>
        <v>44</v>
      </c>
      <c r="F86" s="69"/>
    </row>
    <row r="87" spans="2:6" ht="16.5" customHeight="1" x14ac:dyDescent="0.2">
      <c r="B87" s="62" t="s">
        <v>128</v>
      </c>
      <c r="C87" s="63">
        <v>60</v>
      </c>
      <c r="D87" s="63">
        <v>40</v>
      </c>
      <c r="E87" s="64"/>
      <c r="F87" s="65"/>
    </row>
    <row r="88" spans="2:6" ht="16.5" customHeight="1" x14ac:dyDescent="0.2">
      <c r="B88" s="66" t="s">
        <v>129</v>
      </c>
      <c r="C88" s="67">
        <v>100</v>
      </c>
      <c r="D88" s="67">
        <v>45</v>
      </c>
      <c r="E88" s="68">
        <f t="shared" ref="E88:E95" si="5">IF(AND(C88="",D88=""),"",N(C88)-N(D88))</f>
        <v>55</v>
      </c>
      <c r="F88" s="69"/>
    </row>
    <row r="89" spans="2:6" ht="16.5" customHeight="1" x14ac:dyDescent="0.2">
      <c r="B89" s="62" t="s">
        <v>130</v>
      </c>
      <c r="C89" s="63">
        <v>15</v>
      </c>
      <c r="D89" s="63">
        <v>15</v>
      </c>
      <c r="E89" s="64">
        <f t="shared" si="5"/>
        <v>0</v>
      </c>
      <c r="F89" s="65"/>
    </row>
    <row r="90" spans="2:6" ht="16.5" customHeight="1" x14ac:dyDescent="0.2">
      <c r="B90" s="66" t="s">
        <v>131</v>
      </c>
      <c r="C90" s="67">
        <v>40</v>
      </c>
      <c r="D90" s="67">
        <v>25</v>
      </c>
      <c r="E90" s="68">
        <f t="shared" si="5"/>
        <v>15</v>
      </c>
      <c r="F90" s="69"/>
    </row>
    <row r="91" spans="2:6" ht="16.5" customHeight="1" x14ac:dyDescent="0.2">
      <c r="B91" s="62" t="s">
        <v>132</v>
      </c>
      <c r="C91" s="63">
        <v>100</v>
      </c>
      <c r="D91" s="63">
        <v>0</v>
      </c>
      <c r="E91" s="64">
        <f t="shared" si="5"/>
        <v>100</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430</v>
      </c>
      <c r="D96" s="93">
        <f>SUM(D85:D95)</f>
        <v>203</v>
      </c>
      <c r="E96" s="94">
        <f>C96-D96</f>
        <v>227</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v>30</v>
      </c>
      <c r="D99" s="63">
        <v>30</v>
      </c>
      <c r="E99" s="64">
        <f t="shared" ref="E99:E106" si="6">IF(AND(C99="",D99=""),"",N(C99)-N(D99))</f>
        <v>0</v>
      </c>
      <c r="F99" s="65"/>
    </row>
    <row r="100" spans="2:6" ht="16.5" customHeight="1" x14ac:dyDescent="0.2">
      <c r="B100" s="66" t="s">
        <v>137</v>
      </c>
      <c r="C100" s="67">
        <v>100</v>
      </c>
      <c r="D100" s="67">
        <v>80</v>
      </c>
      <c r="E100" s="68">
        <f t="shared" si="6"/>
        <v>20</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130</v>
      </c>
      <c r="D107" s="97">
        <f>SUM(D99:D106)</f>
        <v>110</v>
      </c>
      <c r="E107" s="98">
        <f>C107-D107</f>
        <v>20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v>20</v>
      </c>
      <c r="D110" s="63">
        <v>20</v>
      </c>
      <c r="E110" s="64">
        <f t="shared" ref="E110:E117" si="7">IF(AND(C110="",D110=""),"",N(C110)-N(D110))</f>
        <v>0</v>
      </c>
      <c r="F110" s="65"/>
    </row>
    <row r="111" spans="2:6" ht="16.5" customHeight="1" x14ac:dyDescent="0.2">
      <c r="B111" s="66" t="s">
        <v>144</v>
      </c>
      <c r="C111" s="67">
        <v>40</v>
      </c>
      <c r="D111" s="67">
        <v>20</v>
      </c>
      <c r="E111" s="68">
        <f t="shared" si="7"/>
        <v>20</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v>10</v>
      </c>
      <c r="D114" s="63">
        <v>10</v>
      </c>
      <c r="E114" s="64">
        <f t="shared" si="7"/>
        <v>0</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70</v>
      </c>
      <c r="D118" s="101">
        <f>SUM(D110:D117)</f>
        <v>50</v>
      </c>
      <c r="E118" s="102">
        <f>C118-D118</f>
        <v>20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v>50</v>
      </c>
      <c r="D121" s="63">
        <v>50</v>
      </c>
      <c r="E121" s="64">
        <f t="shared" ref="E121:E130" si="8">IF(AND(C121="",D121=""),"",N(C121)-N(D121))</f>
        <v>0</v>
      </c>
      <c r="F121" s="65"/>
    </row>
    <row r="122" spans="2:6" ht="16.5" customHeight="1" x14ac:dyDescent="0.2">
      <c r="B122" s="66" t="s">
        <v>151</v>
      </c>
      <c r="C122" s="67">
        <v>50</v>
      </c>
      <c r="D122" s="67">
        <v>100</v>
      </c>
      <c r="E122" s="68">
        <f t="shared" si="8"/>
        <v>-50</v>
      </c>
      <c r="F122" s="69"/>
    </row>
    <row r="123" spans="2:6" ht="16.5" customHeight="1" x14ac:dyDescent="0.2">
      <c r="B123" s="62" t="s">
        <v>152</v>
      </c>
      <c r="C123" s="63">
        <v>150</v>
      </c>
      <c r="D123" s="63">
        <v>225</v>
      </c>
      <c r="E123" s="64">
        <f t="shared" si="8"/>
        <v>-75</v>
      </c>
      <c r="F123" s="65"/>
    </row>
    <row r="124" spans="2:6" ht="16.5" customHeight="1" x14ac:dyDescent="0.2">
      <c r="B124" s="66" t="s">
        <v>153</v>
      </c>
      <c r="C124" s="67">
        <v>15</v>
      </c>
      <c r="D124" s="67">
        <v>15</v>
      </c>
      <c r="E124" s="68">
        <f t="shared" si="8"/>
        <v>0</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265</v>
      </c>
      <c r="D131" s="105">
        <f>SUM(D121:D130)</f>
        <v>390</v>
      </c>
      <c r="E131" s="106">
        <f>C131-D131</f>
        <v>-125</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31" priority="4" operator="greaterThanOrEqual">
      <formula>0</formula>
    </cfRule>
    <cfRule type="cellIs" dxfId="30" priority="5" operator="lessThan">
      <formula>0</formula>
    </cfRule>
  </conditionalFormatting>
  <conditionalFormatting sqref="E23:E143">
    <cfRule type="cellIs" dxfId="29" priority="2" operator="greaterThanOrEqual">
      <formula>0</formula>
    </cfRule>
    <cfRule type="cellIs" dxfId="28"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CB8AE"/>
    <pageSetUpPr fitToPage="1"/>
  </sheetPr>
  <dimension ref="A1:AA650"/>
  <sheetViews>
    <sheetView showGridLines="0" topLeftCell="C1" zoomScale="110" zoomScaleNormal="110" workbookViewId="0">
      <selection activeCell="W25" sqref="W25"/>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1530</v>
      </c>
      <c r="V2" s="39"/>
      <c r="W2" s="39"/>
      <c r="X2" s="39"/>
      <c r="Y2" s="39"/>
      <c r="Z2" s="39"/>
      <c r="AA2" s="39"/>
    </row>
    <row r="3" spans="1:27" ht="15.75" customHeight="1" x14ac:dyDescent="0.2">
      <c r="A3" s="39"/>
      <c r="B3" s="161" t="s">
        <v>168</v>
      </c>
      <c r="C3" s="113"/>
      <c r="D3" s="113"/>
      <c r="E3" s="113"/>
      <c r="F3" s="113"/>
      <c r="G3" s="39"/>
      <c r="H3" s="39"/>
      <c r="I3" s="39"/>
      <c r="J3" s="39"/>
      <c r="K3" s="39"/>
      <c r="L3" s="39"/>
      <c r="M3" s="39"/>
      <c r="N3" s="39"/>
      <c r="O3" s="39"/>
      <c r="P3" s="39"/>
      <c r="Q3" s="39"/>
      <c r="R3" s="39"/>
      <c r="S3" s="39"/>
      <c r="T3" s="39" t="s">
        <v>28</v>
      </c>
      <c r="U3" s="41">
        <f>D59</f>
        <v>240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620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225</v>
      </c>
      <c r="V5" s="42"/>
      <c r="W5" s="42"/>
      <c r="X5" s="42"/>
      <c r="Y5" s="42"/>
      <c r="Z5" s="42"/>
      <c r="AA5" s="42"/>
    </row>
    <row r="6" spans="1:27" ht="15" customHeight="1" x14ac:dyDescent="0.2">
      <c r="B6" s="12"/>
      <c r="C6" s="12"/>
      <c r="D6" s="12"/>
      <c r="E6" s="12"/>
      <c r="F6" s="12"/>
      <c r="T6" s="12" t="s">
        <v>31</v>
      </c>
      <c r="U6" s="44">
        <f>D96</f>
        <v>203</v>
      </c>
    </row>
    <row r="7" spans="1:27" ht="21.75" customHeight="1" x14ac:dyDescent="0.2">
      <c r="B7" s="169" t="s">
        <v>72</v>
      </c>
      <c r="C7" s="45" t="s">
        <v>73</v>
      </c>
      <c r="D7" s="46" t="s">
        <v>74</v>
      </c>
      <c r="E7" s="47" t="s">
        <v>75</v>
      </c>
      <c r="F7" s="48" t="s">
        <v>76</v>
      </c>
      <c r="T7" s="12" t="s">
        <v>32</v>
      </c>
      <c r="U7" s="44">
        <f>D107</f>
        <v>110</v>
      </c>
    </row>
    <row r="8" spans="1:27" ht="22.5" customHeight="1" x14ac:dyDescent="0.2">
      <c r="B8" s="113"/>
      <c r="C8" s="19">
        <f>D12</f>
        <v>5000</v>
      </c>
      <c r="D8" s="20">
        <f>D13</f>
        <v>2978</v>
      </c>
      <c r="E8" s="21">
        <f>D14</f>
        <v>665</v>
      </c>
      <c r="F8" s="22">
        <f>D16</f>
        <v>1357</v>
      </c>
      <c r="T8" s="12" t="s">
        <v>34</v>
      </c>
      <c r="U8" s="44">
        <f>D118</f>
        <v>50</v>
      </c>
    </row>
    <row r="9" spans="1:27" ht="16.5" customHeight="1" x14ac:dyDescent="0.2">
      <c r="B9" s="12"/>
      <c r="C9" s="12"/>
      <c r="D9" s="12"/>
      <c r="E9" s="12"/>
      <c r="F9" s="12"/>
      <c r="T9" s="12" t="s">
        <v>35</v>
      </c>
      <c r="U9" s="44">
        <f>D131</f>
        <v>665</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4550</v>
      </c>
      <c r="D12" s="52">
        <f>D33</f>
        <v>5000</v>
      </c>
      <c r="E12" s="52">
        <f>D12-C12</f>
        <v>450</v>
      </c>
      <c r="F12" s="12"/>
    </row>
    <row r="13" spans="1:27" ht="18" customHeight="1" x14ac:dyDescent="0.2">
      <c r="B13" s="53" t="s">
        <v>49</v>
      </c>
      <c r="C13" s="54">
        <f>C47+C59+C69+C82+C96+C107+C118</f>
        <v>3135</v>
      </c>
      <c r="D13" s="54">
        <f>D47+D59+D69+D82+D96+D107+D118</f>
        <v>2978</v>
      </c>
      <c r="E13" s="54">
        <f>C13-D13</f>
        <v>157</v>
      </c>
      <c r="F13" s="12"/>
    </row>
    <row r="14" spans="1:27" ht="18" customHeight="1" x14ac:dyDescent="0.2">
      <c r="B14" s="51" t="s">
        <v>78</v>
      </c>
      <c r="C14" s="52">
        <f>C131</f>
        <v>265</v>
      </c>
      <c r="D14" s="52">
        <f>D131</f>
        <v>665</v>
      </c>
      <c r="E14" s="52">
        <f>C14-D14</f>
        <v>-400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1150</v>
      </c>
      <c r="D16" s="56">
        <f>D12-D13-D14-D15</f>
        <v>1357</v>
      </c>
      <c r="E16" s="56">
        <f>D16-C16</f>
        <v>207</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v>2000</v>
      </c>
      <c r="D24" s="63">
        <v>2400</v>
      </c>
      <c r="E24" s="64">
        <f t="shared" ref="E24:E32" si="0">IF(AND(C24="",D24=""),"",N(D24)-N(C24))</f>
        <v>400</v>
      </c>
      <c r="F24" s="65"/>
    </row>
    <row r="25" spans="2:27" ht="16.5" customHeight="1" x14ac:dyDescent="0.2">
      <c r="B25" s="66" t="s">
        <v>85</v>
      </c>
      <c r="C25" s="67">
        <v>2450</v>
      </c>
      <c r="D25" s="67">
        <v>2450</v>
      </c>
      <c r="E25" s="68">
        <f t="shared" si="0"/>
        <v>0</v>
      </c>
      <c r="F25" s="69"/>
    </row>
    <row r="26" spans="2:27" ht="16.5" customHeight="1" x14ac:dyDescent="0.2">
      <c r="B26" s="62" t="s">
        <v>86</v>
      </c>
      <c r="C26" s="63">
        <v>100</v>
      </c>
      <c r="D26" s="63">
        <v>150</v>
      </c>
      <c r="E26" s="64">
        <f t="shared" si="0"/>
        <v>50</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4550</v>
      </c>
      <c r="D33" s="73">
        <f>SUM(D24:D32)</f>
        <v>5000</v>
      </c>
      <c r="E33" s="74">
        <f>D33-C33</f>
        <v>450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v>950</v>
      </c>
      <c r="D36" s="63">
        <v>950</v>
      </c>
      <c r="E36" s="64">
        <f t="shared" ref="E36:E46" si="1">IF(AND(C36="",D36=""),"",N(C36)-N(D36))</f>
        <v>0</v>
      </c>
      <c r="F36" s="65"/>
    </row>
    <row r="37" spans="2:6" ht="16.5" customHeight="1" x14ac:dyDescent="0.2">
      <c r="B37" s="66" t="s">
        <v>94</v>
      </c>
      <c r="C37" s="67">
        <v>80</v>
      </c>
      <c r="D37" s="67">
        <v>75</v>
      </c>
      <c r="E37" s="68">
        <f t="shared" si="1"/>
        <v>5</v>
      </c>
      <c r="F37" s="69"/>
    </row>
    <row r="38" spans="2:6" ht="16.5" customHeight="1" x14ac:dyDescent="0.2">
      <c r="B38" s="62" t="s">
        <v>95</v>
      </c>
      <c r="C38" s="63">
        <v>140</v>
      </c>
      <c r="D38" s="63">
        <v>120</v>
      </c>
      <c r="E38" s="64">
        <f t="shared" si="1"/>
        <v>20</v>
      </c>
      <c r="F38" s="65"/>
    </row>
    <row r="39" spans="2:6" ht="16.5" customHeight="1" x14ac:dyDescent="0.2">
      <c r="B39" s="66" t="s">
        <v>96</v>
      </c>
      <c r="C39" s="67">
        <v>50</v>
      </c>
      <c r="D39" s="67">
        <v>60</v>
      </c>
      <c r="E39" s="68">
        <f t="shared" si="1"/>
        <v>-10</v>
      </c>
      <c r="F39" s="69"/>
    </row>
    <row r="40" spans="2:6" ht="16.5" customHeight="1" x14ac:dyDescent="0.2">
      <c r="B40" s="62" t="s">
        <v>97</v>
      </c>
      <c r="C40" s="63">
        <v>45</v>
      </c>
      <c r="D40" s="63">
        <v>45</v>
      </c>
      <c r="E40" s="64">
        <f t="shared" si="1"/>
        <v>0</v>
      </c>
      <c r="F40" s="65"/>
    </row>
    <row r="41" spans="2:6" ht="16.5" customHeight="1" x14ac:dyDescent="0.2">
      <c r="B41" s="66" t="s">
        <v>98</v>
      </c>
      <c r="C41" s="67">
        <v>20</v>
      </c>
      <c r="D41" s="67">
        <v>20</v>
      </c>
      <c r="E41" s="68">
        <f t="shared" si="1"/>
        <v>0</v>
      </c>
      <c r="F41" s="69"/>
    </row>
    <row r="42" spans="2:6" ht="16.5" customHeight="1" x14ac:dyDescent="0.2">
      <c r="B42" s="62" t="s">
        <v>99</v>
      </c>
      <c r="C42" s="63">
        <v>40</v>
      </c>
      <c r="D42" s="63">
        <v>40</v>
      </c>
      <c r="E42" s="64">
        <f t="shared" si="1"/>
        <v>0</v>
      </c>
      <c r="F42" s="65"/>
    </row>
    <row r="43" spans="2:6" ht="16.5" customHeight="1" x14ac:dyDescent="0.2">
      <c r="B43" s="66" t="s">
        <v>100</v>
      </c>
      <c r="C43" s="67">
        <v>60</v>
      </c>
      <c r="D43" s="67">
        <v>220</v>
      </c>
      <c r="E43" s="68">
        <f t="shared" si="1"/>
        <v>-160</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1385</v>
      </c>
      <c r="D47" s="77">
        <f>SUM(D36:D46)</f>
        <v>1530</v>
      </c>
      <c r="E47" s="78">
        <f>C47-D47</f>
        <v>-145</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v>150</v>
      </c>
      <c r="D50" s="63">
        <v>150</v>
      </c>
      <c r="E50" s="64">
        <f t="shared" ref="E50:E58" si="2">IF(AND(C50="",D50=""),"",N(C50)-N(D50))</f>
        <v>0</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v>60</v>
      </c>
      <c r="D53" s="67">
        <v>60</v>
      </c>
      <c r="E53" s="68">
        <f t="shared" si="2"/>
        <v>0</v>
      </c>
      <c r="F53" s="69"/>
    </row>
    <row r="54" spans="2:6" ht="16.5" customHeight="1" x14ac:dyDescent="0.2">
      <c r="B54" s="62" t="s">
        <v>107</v>
      </c>
      <c r="C54" s="63">
        <v>30</v>
      </c>
      <c r="D54" s="63">
        <v>30</v>
      </c>
      <c r="E54" s="64">
        <f t="shared" si="2"/>
        <v>0</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240</v>
      </c>
      <c r="D59" s="81">
        <f>SUM(D50:D58)</f>
        <v>240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v>450</v>
      </c>
      <c r="D62" s="63">
        <v>370</v>
      </c>
      <c r="E62" s="64">
        <f t="shared" ref="E62:E68" si="3">IF(AND(C62="",D62=""),"",N(C62)-N(D62))</f>
        <v>80</v>
      </c>
      <c r="F62" s="65"/>
    </row>
    <row r="63" spans="2:6" ht="16.5" customHeight="1" x14ac:dyDescent="0.2">
      <c r="B63" s="66" t="s">
        <v>112</v>
      </c>
      <c r="C63" s="67">
        <v>100</v>
      </c>
      <c r="D63" s="67">
        <v>110</v>
      </c>
      <c r="E63" s="68">
        <f t="shared" si="3"/>
        <v>-10</v>
      </c>
      <c r="F63" s="69"/>
    </row>
    <row r="64" spans="2:6" ht="16.5" customHeight="1" x14ac:dyDescent="0.2">
      <c r="B64" s="62" t="s">
        <v>113</v>
      </c>
      <c r="C64" s="63">
        <v>120</v>
      </c>
      <c r="D64" s="63">
        <v>140</v>
      </c>
      <c r="E64" s="64">
        <f t="shared" si="3"/>
        <v>-20</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670</v>
      </c>
      <c r="D69" s="85">
        <f>SUM(D62:D68)</f>
        <v>620</v>
      </c>
      <c r="E69" s="86">
        <f>C69-D69</f>
        <v>50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v>50</v>
      </c>
      <c r="D72" s="63">
        <v>40</v>
      </c>
      <c r="E72" s="64">
        <f t="shared" ref="E72:E79" si="4">IF(AND(C72="",D72=""),"",N(C72)-N(D72))</f>
        <v>10</v>
      </c>
      <c r="F72" s="65"/>
    </row>
    <row r="73" spans="2:6" ht="16.5" customHeight="1" x14ac:dyDescent="0.2">
      <c r="B73" s="66" t="s">
        <v>118</v>
      </c>
      <c r="C73" s="67"/>
      <c r="D73" s="67"/>
      <c r="E73" s="68" t="str">
        <f t="shared" si="4"/>
        <v/>
      </c>
      <c r="F73" s="69"/>
    </row>
    <row r="74" spans="2:6" ht="16.5" customHeight="1" x14ac:dyDescent="0.2">
      <c r="B74" s="62" t="s">
        <v>119</v>
      </c>
      <c r="C74" s="63">
        <v>20</v>
      </c>
      <c r="D74" s="63">
        <v>10</v>
      </c>
      <c r="E74" s="64">
        <f t="shared" si="4"/>
        <v>10</v>
      </c>
      <c r="F74" s="65"/>
    </row>
    <row r="75" spans="2:6" ht="16.5" customHeight="1" x14ac:dyDescent="0.2">
      <c r="B75" s="66" t="s">
        <v>120</v>
      </c>
      <c r="C75" s="67"/>
      <c r="D75" s="67"/>
      <c r="E75" s="68" t="str">
        <f t="shared" si="4"/>
        <v/>
      </c>
      <c r="F75" s="69"/>
    </row>
    <row r="76" spans="2:6" ht="16.5" customHeight="1" x14ac:dyDescent="0.2">
      <c r="B76" s="62" t="s">
        <v>121</v>
      </c>
      <c r="C76" s="63">
        <v>80</v>
      </c>
      <c r="D76" s="63">
        <v>60</v>
      </c>
      <c r="E76" s="64">
        <f t="shared" si="4"/>
        <v>20</v>
      </c>
      <c r="F76" s="65"/>
    </row>
    <row r="77" spans="2:6" ht="16.5" customHeight="1" x14ac:dyDescent="0.2">
      <c r="B77" s="66" t="s">
        <v>122</v>
      </c>
      <c r="C77" s="67">
        <v>40</v>
      </c>
      <c r="D77" s="67">
        <v>60</v>
      </c>
      <c r="E77" s="68">
        <f t="shared" si="4"/>
        <v>-20</v>
      </c>
      <c r="F77" s="69"/>
    </row>
    <row r="78" spans="2:6" ht="16.5" customHeight="1" x14ac:dyDescent="0.2">
      <c r="B78" s="62" t="s">
        <v>123</v>
      </c>
      <c r="C78" s="63">
        <v>20</v>
      </c>
      <c r="D78" s="63">
        <v>55</v>
      </c>
      <c r="E78" s="64">
        <f t="shared" si="4"/>
        <v>-35</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210</v>
      </c>
      <c r="D82" s="89">
        <f>SUM(D72:D81)</f>
        <v>225</v>
      </c>
      <c r="E82" s="90">
        <f>C82-D82</f>
        <v>-15</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v>15</v>
      </c>
      <c r="D85" s="63">
        <v>22</v>
      </c>
      <c r="E85" s="64">
        <f>IF(AND(C85="",D85=""),"",N(C85)-N(D85))</f>
        <v>-7</v>
      </c>
      <c r="F85" s="65"/>
    </row>
    <row r="86" spans="2:6" ht="16.5" customHeight="1" x14ac:dyDescent="0.2">
      <c r="B86" s="66" t="s">
        <v>127</v>
      </c>
      <c r="C86" s="67">
        <v>100</v>
      </c>
      <c r="D86" s="67">
        <v>56</v>
      </c>
      <c r="E86" s="68">
        <f>IF(AND(C86="",D86=""),"",N(C86)-N(D86))</f>
        <v>44</v>
      </c>
      <c r="F86" s="69"/>
    </row>
    <row r="87" spans="2:6" ht="16.5" customHeight="1" x14ac:dyDescent="0.2">
      <c r="B87" s="62" t="s">
        <v>128</v>
      </c>
      <c r="C87" s="63">
        <v>60</v>
      </c>
      <c r="D87" s="63">
        <v>40</v>
      </c>
      <c r="E87" s="64"/>
      <c r="F87" s="65"/>
    </row>
    <row r="88" spans="2:6" ht="16.5" customHeight="1" x14ac:dyDescent="0.2">
      <c r="B88" s="66" t="s">
        <v>129</v>
      </c>
      <c r="C88" s="67">
        <v>100</v>
      </c>
      <c r="D88" s="67">
        <v>45</v>
      </c>
      <c r="E88" s="68">
        <f t="shared" ref="E88:E95" si="5">IF(AND(C88="",D88=""),"",N(C88)-N(D88))</f>
        <v>55</v>
      </c>
      <c r="F88" s="69"/>
    </row>
    <row r="89" spans="2:6" ht="16.5" customHeight="1" x14ac:dyDescent="0.2">
      <c r="B89" s="62" t="s">
        <v>130</v>
      </c>
      <c r="C89" s="63">
        <v>15</v>
      </c>
      <c r="D89" s="63">
        <v>15</v>
      </c>
      <c r="E89" s="64">
        <f t="shared" si="5"/>
        <v>0</v>
      </c>
      <c r="F89" s="65"/>
    </row>
    <row r="90" spans="2:6" ht="16.5" customHeight="1" x14ac:dyDescent="0.2">
      <c r="B90" s="66" t="s">
        <v>131</v>
      </c>
      <c r="C90" s="67">
        <v>40</v>
      </c>
      <c r="D90" s="67">
        <v>25</v>
      </c>
      <c r="E90" s="68">
        <f t="shared" si="5"/>
        <v>15</v>
      </c>
      <c r="F90" s="69"/>
    </row>
    <row r="91" spans="2:6" ht="16.5" customHeight="1" x14ac:dyDescent="0.2">
      <c r="B91" s="62" t="s">
        <v>132</v>
      </c>
      <c r="C91" s="63">
        <v>100</v>
      </c>
      <c r="D91" s="63">
        <v>0</v>
      </c>
      <c r="E91" s="64">
        <f t="shared" si="5"/>
        <v>100</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430</v>
      </c>
      <c r="D96" s="93">
        <f>SUM(D85:D95)</f>
        <v>203</v>
      </c>
      <c r="E96" s="94">
        <f>C96-D96</f>
        <v>227</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v>30</v>
      </c>
      <c r="D99" s="63">
        <v>30</v>
      </c>
      <c r="E99" s="64">
        <f t="shared" ref="E99:E106" si="6">IF(AND(C99="",D99=""),"",N(C99)-N(D99))</f>
        <v>0</v>
      </c>
      <c r="F99" s="65"/>
    </row>
    <row r="100" spans="2:6" ht="16.5" customHeight="1" x14ac:dyDescent="0.2">
      <c r="B100" s="66" t="s">
        <v>137</v>
      </c>
      <c r="C100" s="67">
        <v>100</v>
      </c>
      <c r="D100" s="67">
        <v>80</v>
      </c>
      <c r="E100" s="68">
        <f t="shared" si="6"/>
        <v>20</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130</v>
      </c>
      <c r="D107" s="97">
        <f>SUM(D99:D106)</f>
        <v>110</v>
      </c>
      <c r="E107" s="98">
        <f>C107-D107</f>
        <v>20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v>20</v>
      </c>
      <c r="D110" s="63">
        <v>20</v>
      </c>
      <c r="E110" s="64">
        <f t="shared" ref="E110:E117" si="7">IF(AND(C110="",D110=""),"",N(C110)-N(D110))</f>
        <v>0</v>
      </c>
      <c r="F110" s="65"/>
    </row>
    <row r="111" spans="2:6" ht="16.5" customHeight="1" x14ac:dyDescent="0.2">
      <c r="B111" s="66" t="s">
        <v>144</v>
      </c>
      <c r="C111" s="67">
        <v>40</v>
      </c>
      <c r="D111" s="67">
        <v>20</v>
      </c>
      <c r="E111" s="68">
        <f t="shared" si="7"/>
        <v>20</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v>10</v>
      </c>
      <c r="D114" s="63">
        <v>10</v>
      </c>
      <c r="E114" s="64">
        <f t="shared" si="7"/>
        <v>0</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70</v>
      </c>
      <c r="D118" s="101">
        <f>SUM(D110:D117)</f>
        <v>50</v>
      </c>
      <c r="E118" s="102">
        <f>C118-D118</f>
        <v>20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v>50</v>
      </c>
      <c r="D121" s="63">
        <v>50</v>
      </c>
      <c r="E121" s="64">
        <f t="shared" ref="E121:E130" si="8">IF(AND(C121="",D121=""),"",N(C121)-N(D121))</f>
        <v>0</v>
      </c>
      <c r="F121" s="65"/>
    </row>
    <row r="122" spans="2:6" ht="16.5" customHeight="1" x14ac:dyDescent="0.2">
      <c r="B122" s="66" t="s">
        <v>151</v>
      </c>
      <c r="C122" s="67">
        <v>50</v>
      </c>
      <c r="D122" s="67">
        <v>200</v>
      </c>
      <c r="E122" s="68">
        <f t="shared" si="8"/>
        <v>-150</v>
      </c>
      <c r="F122" s="69"/>
    </row>
    <row r="123" spans="2:6" ht="16.5" customHeight="1" x14ac:dyDescent="0.2">
      <c r="B123" s="62" t="s">
        <v>152</v>
      </c>
      <c r="C123" s="63">
        <v>150</v>
      </c>
      <c r="D123" s="63">
        <v>400</v>
      </c>
      <c r="E123" s="64">
        <f t="shared" si="8"/>
        <v>-250</v>
      </c>
      <c r="F123" s="65"/>
    </row>
    <row r="124" spans="2:6" ht="16.5" customHeight="1" x14ac:dyDescent="0.2">
      <c r="B124" s="66" t="s">
        <v>153</v>
      </c>
      <c r="C124" s="67">
        <v>15</v>
      </c>
      <c r="D124" s="67">
        <v>15</v>
      </c>
      <c r="E124" s="68">
        <f t="shared" si="8"/>
        <v>0</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265</v>
      </c>
      <c r="D131" s="105">
        <f>SUM(D121:D130)</f>
        <v>665</v>
      </c>
      <c r="E131" s="106">
        <f>C131-D131</f>
        <v>-400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27" priority="4" operator="greaterThanOrEqual">
      <formula>0</formula>
    </cfRule>
    <cfRule type="cellIs" dxfId="26" priority="5" operator="lessThan">
      <formula>0</formula>
    </cfRule>
  </conditionalFormatting>
  <conditionalFormatting sqref="E23:E143">
    <cfRule type="cellIs" dxfId="25" priority="2" operator="greaterThanOrEqual">
      <formula>0</formula>
    </cfRule>
    <cfRule type="cellIs" dxfId="24" priority="3" operator="lessThan">
      <formula>0</formula>
    </cfRule>
  </conditionalFormatting>
  <pageMargins left="0.3" right="0.3" top="0.4" bottom="0.4" header="0.511811023622047" footer="0.511811023622047"/>
  <pageSetup fitToHeight="0" orientation="landscape"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CB8AE"/>
    <pageSetUpPr fitToPage="1"/>
  </sheetPr>
  <dimension ref="A1:AA650"/>
  <sheetViews>
    <sheetView showGridLines="0" topLeftCell="H1" zoomScale="110" zoomScaleNormal="110" workbookViewId="0">
      <selection activeCell="C7" sqref="C7"/>
    </sheetView>
  </sheetViews>
  <sheetFormatPr baseColWidth="10" defaultColWidth="8.83203125" defaultRowHeight="15" x14ac:dyDescent="0.2"/>
  <cols>
    <col min="1" max="1" width="2.5" style="12" customWidth="1"/>
    <col min="2" max="2" width="31" customWidth="1"/>
    <col min="3" max="6" width="16" customWidth="1"/>
    <col min="7" max="7" width="3" style="12" customWidth="1"/>
    <col min="8" max="9" width="16" style="12" customWidth="1"/>
    <col min="10" max="10" width="3" style="12" customWidth="1"/>
    <col min="11" max="12" width="16" style="12" customWidth="1"/>
    <col min="13" max="13" width="2.5" style="12" customWidth="1"/>
    <col min="14" max="19" width="8.83203125" style="12" customWidth="1"/>
    <col min="20" max="22" width="14" style="12" hidden="1" customWidth="1"/>
    <col min="23" max="27" width="8.83203125" style="12" customWidth="1"/>
  </cols>
  <sheetData>
    <row r="1" spans="1:27" ht="6" customHeight="1" x14ac:dyDescent="0.2">
      <c r="A1" s="39"/>
      <c r="B1" s="39"/>
      <c r="C1" s="39"/>
      <c r="D1" s="39"/>
      <c r="E1" s="39"/>
      <c r="F1" s="39"/>
      <c r="G1" s="39"/>
      <c r="H1" s="39"/>
      <c r="I1" s="39"/>
      <c r="J1" s="39"/>
      <c r="K1" s="39"/>
      <c r="L1" s="39"/>
      <c r="M1" s="39"/>
      <c r="N1" s="39"/>
      <c r="O1" s="39"/>
      <c r="P1" s="39"/>
      <c r="Q1" s="39"/>
      <c r="R1" s="39"/>
      <c r="S1" s="39"/>
      <c r="T1" s="39" t="s">
        <v>24</v>
      </c>
      <c r="U1" s="39" t="s">
        <v>25</v>
      </c>
      <c r="V1" s="39"/>
      <c r="W1" s="39"/>
      <c r="X1" s="39"/>
      <c r="Y1" s="39"/>
      <c r="Z1" s="39"/>
      <c r="AA1" s="39"/>
    </row>
    <row r="2" spans="1:27" ht="15" customHeight="1" x14ac:dyDescent="0.2">
      <c r="A2" s="39"/>
      <c r="B2" s="40" t="s">
        <v>69</v>
      </c>
      <c r="C2" s="39"/>
      <c r="D2" s="39"/>
      <c r="E2" s="39"/>
      <c r="F2" s="39"/>
      <c r="G2" s="39"/>
      <c r="H2" s="39"/>
      <c r="I2" s="39"/>
      <c r="J2" s="39"/>
      <c r="K2" s="39"/>
      <c r="L2" s="39"/>
      <c r="M2" s="39"/>
      <c r="N2" s="39"/>
      <c r="O2" s="39"/>
      <c r="P2" s="39"/>
      <c r="Q2" s="39"/>
      <c r="R2" s="39"/>
      <c r="S2" s="39"/>
      <c r="T2" s="39" t="s">
        <v>26</v>
      </c>
      <c r="U2" s="41">
        <f>D47</f>
        <v>0</v>
      </c>
      <c r="V2" s="39"/>
      <c r="W2" s="39"/>
      <c r="X2" s="39"/>
      <c r="Y2" s="39"/>
      <c r="Z2" s="39"/>
      <c r="AA2" s="39"/>
    </row>
    <row r="3" spans="1:27" ht="15.75" customHeight="1" x14ac:dyDescent="0.2">
      <c r="A3" s="39"/>
      <c r="B3" s="161" t="s">
        <v>169</v>
      </c>
      <c r="C3" s="113"/>
      <c r="D3" s="113"/>
      <c r="E3" s="113"/>
      <c r="F3" s="113"/>
      <c r="G3" s="39"/>
      <c r="H3" s="39"/>
      <c r="I3" s="39"/>
      <c r="J3" s="39"/>
      <c r="K3" s="39"/>
      <c r="L3" s="39"/>
      <c r="M3" s="39"/>
      <c r="N3" s="39"/>
      <c r="O3" s="39"/>
      <c r="P3" s="39"/>
      <c r="Q3" s="39"/>
      <c r="R3" s="39"/>
      <c r="S3" s="39"/>
      <c r="T3" s="39" t="s">
        <v>28</v>
      </c>
      <c r="U3" s="41">
        <f>D59</f>
        <v>0</v>
      </c>
      <c r="V3" s="39"/>
      <c r="W3" s="39"/>
      <c r="X3" s="39"/>
      <c r="Y3" s="39"/>
      <c r="Z3" s="39"/>
      <c r="AA3" s="39"/>
    </row>
    <row r="4" spans="1:27" ht="19.5" customHeight="1" x14ac:dyDescent="0.2">
      <c r="A4" s="39"/>
      <c r="B4" s="113"/>
      <c r="C4" s="113"/>
      <c r="D4" s="113"/>
      <c r="E4" s="113"/>
      <c r="F4" s="113"/>
      <c r="G4" s="39"/>
      <c r="H4" s="39"/>
      <c r="I4" s="39"/>
      <c r="J4" s="39"/>
      <c r="K4" s="39"/>
      <c r="L4" s="39"/>
      <c r="M4" s="39"/>
      <c r="N4" s="39"/>
      <c r="O4" s="39"/>
      <c r="P4" s="39"/>
      <c r="Q4" s="39"/>
      <c r="R4" s="39"/>
      <c r="S4" s="39"/>
      <c r="T4" s="39" t="s">
        <v>29</v>
      </c>
      <c r="U4" s="41">
        <f>D69</f>
        <v>0</v>
      </c>
      <c r="V4" s="39"/>
      <c r="W4" s="39"/>
      <c r="X4" s="39"/>
      <c r="Y4" s="39"/>
      <c r="Z4" s="39"/>
      <c r="AA4" s="39"/>
    </row>
    <row r="5" spans="1:27" ht="15" customHeight="1" x14ac:dyDescent="0.2">
      <c r="A5" s="42"/>
      <c r="B5" s="166" t="s">
        <v>71</v>
      </c>
      <c r="C5" s="167"/>
      <c r="D5" s="167"/>
      <c r="E5" s="167"/>
      <c r="F5" s="167"/>
      <c r="G5" s="42"/>
      <c r="H5" s="42"/>
      <c r="I5" s="42"/>
      <c r="J5" s="42"/>
      <c r="K5" s="42"/>
      <c r="L5" s="42"/>
      <c r="M5" s="42"/>
      <c r="N5" s="42"/>
      <c r="O5" s="42"/>
      <c r="P5" s="42"/>
      <c r="Q5" s="42"/>
      <c r="R5" s="42"/>
      <c r="S5" s="42"/>
      <c r="T5" s="42" t="s">
        <v>30</v>
      </c>
      <c r="U5" s="43">
        <f>D82</f>
        <v>0</v>
      </c>
      <c r="V5" s="42"/>
      <c r="W5" s="42"/>
      <c r="X5" s="42"/>
      <c r="Y5" s="42"/>
      <c r="Z5" s="42"/>
      <c r="AA5" s="42"/>
    </row>
    <row r="6" spans="1:27" ht="15" customHeight="1" x14ac:dyDescent="0.2">
      <c r="B6" s="12"/>
      <c r="C6" s="12"/>
      <c r="D6" s="12"/>
      <c r="E6" s="12"/>
      <c r="F6" s="12"/>
      <c r="T6" s="12" t="s">
        <v>31</v>
      </c>
      <c r="U6" s="44">
        <f>D96</f>
        <v>0</v>
      </c>
    </row>
    <row r="7" spans="1:27" ht="21.75" customHeight="1" x14ac:dyDescent="0.2">
      <c r="B7" s="169" t="s">
        <v>72</v>
      </c>
      <c r="C7" s="45" t="s">
        <v>73</v>
      </c>
      <c r="D7" s="46" t="s">
        <v>74</v>
      </c>
      <c r="E7" s="47" t="s">
        <v>75</v>
      </c>
      <c r="F7" s="48" t="s">
        <v>76</v>
      </c>
      <c r="T7" s="12" t="s">
        <v>32</v>
      </c>
      <c r="U7" s="44">
        <f>D107</f>
        <v>0</v>
      </c>
    </row>
    <row r="8" spans="1:27" ht="22.5" customHeight="1" x14ac:dyDescent="0.2">
      <c r="B8" s="113"/>
      <c r="C8" s="19">
        <f>D12</f>
        <v>0</v>
      </c>
      <c r="D8" s="20">
        <f>D13</f>
        <v>0</v>
      </c>
      <c r="E8" s="21">
        <f>D14</f>
        <v>0</v>
      </c>
      <c r="F8" s="22">
        <f>D16</f>
        <v>0</v>
      </c>
      <c r="T8" s="12" t="s">
        <v>34</v>
      </c>
      <c r="U8" s="44">
        <f>D118</f>
        <v>0</v>
      </c>
    </row>
    <row r="9" spans="1:27" ht="16.5" customHeight="1" x14ac:dyDescent="0.2">
      <c r="B9" s="12"/>
      <c r="C9" s="12"/>
      <c r="D9" s="12"/>
      <c r="E9" s="12"/>
      <c r="F9" s="12"/>
      <c r="T9" s="12" t="s">
        <v>35</v>
      </c>
      <c r="U9" s="44">
        <f>D131</f>
        <v>0</v>
      </c>
    </row>
    <row r="10" spans="1:27" ht="25.5" customHeight="1" x14ac:dyDescent="0.2">
      <c r="B10" s="150" t="s">
        <v>77</v>
      </c>
      <c r="C10" s="151"/>
      <c r="D10" s="151"/>
      <c r="E10" s="152"/>
      <c r="F10" s="12"/>
      <c r="T10" s="12" t="s">
        <v>41</v>
      </c>
      <c r="U10" s="44">
        <f>D141</f>
        <v>0</v>
      </c>
    </row>
    <row r="11" spans="1:27" ht="18" customHeight="1" x14ac:dyDescent="0.2">
      <c r="B11" s="49" t="s">
        <v>45</v>
      </c>
      <c r="C11" s="50" t="s">
        <v>46</v>
      </c>
      <c r="D11" s="50" t="s">
        <v>25</v>
      </c>
      <c r="E11" s="50" t="s">
        <v>47</v>
      </c>
      <c r="F11" s="12"/>
    </row>
    <row r="12" spans="1:27" ht="18" customHeight="1" x14ac:dyDescent="0.2">
      <c r="B12" s="51" t="s">
        <v>48</v>
      </c>
      <c r="C12" s="52">
        <f>C33</f>
        <v>0</v>
      </c>
      <c r="D12" s="52">
        <f>D33</f>
        <v>0</v>
      </c>
      <c r="E12" s="52">
        <f>D12-C12</f>
        <v>0</v>
      </c>
      <c r="F12" s="12"/>
    </row>
    <row r="13" spans="1:27" ht="18" customHeight="1" x14ac:dyDescent="0.2">
      <c r="B13" s="53" t="s">
        <v>49</v>
      </c>
      <c r="C13" s="54">
        <f>C47+C59+C69+C82+C96+C107+C118</f>
        <v>0</v>
      </c>
      <c r="D13" s="54">
        <f>D47+D59+D69+D82+D96+D107+D118</f>
        <v>0</v>
      </c>
      <c r="E13" s="54">
        <f>C13-D13</f>
        <v>0</v>
      </c>
      <c r="F13" s="12"/>
    </row>
    <row r="14" spans="1:27" ht="18" customHeight="1" x14ac:dyDescent="0.2">
      <c r="B14" s="51" t="s">
        <v>78</v>
      </c>
      <c r="C14" s="52">
        <f>C131</f>
        <v>0</v>
      </c>
      <c r="D14" s="52">
        <f>D131</f>
        <v>0</v>
      </c>
      <c r="E14" s="52">
        <f>C14-D14</f>
        <v>0</v>
      </c>
      <c r="F14" s="12"/>
    </row>
    <row r="15" spans="1:27" ht="18" customHeight="1" x14ac:dyDescent="0.2">
      <c r="B15" s="53" t="s">
        <v>41</v>
      </c>
      <c r="C15" s="54">
        <f>C141</f>
        <v>0</v>
      </c>
      <c r="D15" s="54">
        <f>D141</f>
        <v>0</v>
      </c>
      <c r="E15" s="54">
        <f>C15-D15</f>
        <v>0</v>
      </c>
      <c r="F15" s="12"/>
    </row>
    <row r="16" spans="1:27" ht="18" customHeight="1" x14ac:dyDescent="0.2">
      <c r="B16" s="55" t="s">
        <v>51</v>
      </c>
      <c r="C16" s="56">
        <f>C12-C13-C14-C15</f>
        <v>0</v>
      </c>
      <c r="D16" s="56">
        <f>D12-D13-D14-D15</f>
        <v>0</v>
      </c>
      <c r="E16" s="56">
        <f>D16-C16</f>
        <v>0</v>
      </c>
      <c r="F16" s="12"/>
    </row>
    <row r="17" spans="2:27" ht="15.75" customHeight="1" x14ac:dyDescent="0.2">
      <c r="B17" s="12"/>
      <c r="C17" s="12"/>
      <c r="D17" s="12"/>
      <c r="E17" s="12"/>
      <c r="F17" s="12"/>
    </row>
    <row r="18" spans="2:27" ht="15.75" customHeight="1" x14ac:dyDescent="0.2">
      <c r="B18" s="12"/>
      <c r="C18" s="12"/>
      <c r="D18" s="12"/>
      <c r="E18" s="12"/>
      <c r="F18" s="12"/>
    </row>
    <row r="19" spans="2:27" ht="15.75" customHeight="1" x14ac:dyDescent="0.2">
      <c r="B19" s="176" t="s">
        <v>79</v>
      </c>
      <c r="C19" s="177"/>
      <c r="D19" s="177"/>
      <c r="E19" s="177"/>
      <c r="F19" s="177"/>
      <c r="G19" s="177"/>
      <c r="H19" s="177"/>
      <c r="I19" s="57"/>
      <c r="J19" s="57"/>
      <c r="K19" s="57"/>
      <c r="L19" s="57"/>
      <c r="M19" s="57"/>
      <c r="N19" s="57"/>
      <c r="O19" s="57"/>
      <c r="P19" s="57"/>
      <c r="Q19" s="57"/>
      <c r="R19" s="57"/>
      <c r="S19" s="57"/>
      <c r="T19" s="57"/>
      <c r="U19" s="57"/>
      <c r="V19" s="57"/>
      <c r="W19" s="57"/>
      <c r="X19" s="57"/>
      <c r="Y19" s="57"/>
      <c r="Z19" s="57"/>
      <c r="AA19" s="57"/>
    </row>
    <row r="20" spans="2:27" ht="15.75" customHeight="1" x14ac:dyDescent="0.2">
      <c r="B20" s="58"/>
      <c r="C20" s="59"/>
      <c r="D20" s="59"/>
      <c r="E20" s="59"/>
      <c r="F20" s="59"/>
    </row>
    <row r="21" spans="2:27" ht="21.75" customHeight="1" x14ac:dyDescent="0.2">
      <c r="B21" s="160" t="s">
        <v>80</v>
      </c>
      <c r="C21" s="113"/>
      <c r="D21" s="113"/>
      <c r="E21" s="113"/>
      <c r="F21" s="113"/>
    </row>
    <row r="22" spans="2:27" ht="18" customHeight="1" x14ac:dyDescent="0.2">
      <c r="B22" s="60" t="s">
        <v>81</v>
      </c>
      <c r="C22" s="61" t="s">
        <v>46</v>
      </c>
      <c r="D22" s="61" t="s">
        <v>25</v>
      </c>
      <c r="E22" s="61" t="s">
        <v>47</v>
      </c>
      <c r="F22" s="61" t="s">
        <v>82</v>
      </c>
    </row>
    <row r="23" spans="2:27" ht="19.5" customHeight="1" x14ac:dyDescent="0.2">
      <c r="B23" s="170" t="s">
        <v>83</v>
      </c>
      <c r="C23" s="171"/>
      <c r="D23" s="171"/>
      <c r="E23" s="171"/>
      <c r="F23" s="172"/>
    </row>
    <row r="24" spans="2:27" ht="16.5" customHeight="1" x14ac:dyDescent="0.2">
      <c r="B24" s="62" t="s">
        <v>84</v>
      </c>
      <c r="C24" s="63"/>
      <c r="D24" s="63"/>
      <c r="E24" s="64" t="str">
        <f t="shared" ref="E24:E32" si="0">IF(AND(C24="",D24=""),"",N(D24)-N(C24))</f>
        <v/>
      </c>
      <c r="F24" s="65"/>
    </row>
    <row r="25" spans="2:27" ht="16.5" customHeight="1" x14ac:dyDescent="0.2">
      <c r="B25" s="66" t="s">
        <v>85</v>
      </c>
      <c r="C25" s="67"/>
      <c r="D25" s="67"/>
      <c r="E25" s="68" t="str">
        <f t="shared" si="0"/>
        <v/>
      </c>
      <c r="F25" s="69"/>
    </row>
    <row r="26" spans="2:27" ht="16.5" customHeight="1" x14ac:dyDescent="0.2">
      <c r="B26" s="62" t="s">
        <v>86</v>
      </c>
      <c r="C26" s="63"/>
      <c r="D26" s="63"/>
      <c r="E26" s="64" t="str">
        <f t="shared" si="0"/>
        <v/>
      </c>
      <c r="F26" s="65"/>
    </row>
    <row r="27" spans="2:27" ht="16.5" customHeight="1" x14ac:dyDescent="0.2">
      <c r="B27" s="66" t="s">
        <v>87</v>
      </c>
      <c r="C27" s="67"/>
      <c r="D27" s="67"/>
      <c r="E27" s="68" t="str">
        <f t="shared" si="0"/>
        <v/>
      </c>
      <c r="F27" s="69"/>
    </row>
    <row r="28" spans="2:27" ht="16.5" customHeight="1" x14ac:dyDescent="0.2">
      <c r="B28" s="62" t="s">
        <v>88</v>
      </c>
      <c r="C28" s="63"/>
      <c r="D28" s="63"/>
      <c r="E28" s="64" t="str">
        <f t="shared" si="0"/>
        <v/>
      </c>
      <c r="F28" s="65"/>
    </row>
    <row r="29" spans="2:27" ht="16.5" customHeight="1" x14ac:dyDescent="0.2">
      <c r="B29" s="66" t="s">
        <v>89</v>
      </c>
      <c r="C29" s="67"/>
      <c r="D29" s="67"/>
      <c r="E29" s="68" t="str">
        <f t="shared" si="0"/>
        <v/>
      </c>
      <c r="F29" s="69"/>
    </row>
    <row r="30" spans="2:27" ht="16.5" customHeight="1" x14ac:dyDescent="0.2">
      <c r="B30" s="70" t="s">
        <v>90</v>
      </c>
      <c r="C30" s="63"/>
      <c r="D30" s="63"/>
      <c r="E30" s="64" t="str">
        <f t="shared" si="0"/>
        <v/>
      </c>
      <c r="F30" s="65"/>
    </row>
    <row r="31" spans="2:27" ht="16.5" customHeight="1" x14ac:dyDescent="0.2">
      <c r="B31" s="71" t="s">
        <v>90</v>
      </c>
      <c r="C31" s="67"/>
      <c r="D31" s="67"/>
      <c r="E31" s="68" t="str">
        <f t="shared" si="0"/>
        <v/>
      </c>
      <c r="F31" s="69"/>
    </row>
    <row r="32" spans="2:27" ht="16.5" customHeight="1" x14ac:dyDescent="0.2">
      <c r="B32" s="70" t="s">
        <v>90</v>
      </c>
      <c r="C32" s="63"/>
      <c r="D32" s="63"/>
      <c r="E32" s="64" t="str">
        <f t="shared" si="0"/>
        <v/>
      </c>
      <c r="F32" s="65"/>
    </row>
    <row r="33" spans="2:6" ht="18.75" customHeight="1" x14ac:dyDescent="0.2">
      <c r="B33" s="72" t="s">
        <v>91</v>
      </c>
      <c r="C33" s="73">
        <f>SUM(C24:C32)</f>
        <v>0</v>
      </c>
      <c r="D33" s="73">
        <f>SUM(D24:D32)</f>
        <v>0</v>
      </c>
      <c r="E33" s="74">
        <f>D33-C33</f>
        <v>0</v>
      </c>
      <c r="F33" s="75"/>
    </row>
    <row r="34" spans="2:6" ht="15" customHeight="1" x14ac:dyDescent="0.2">
      <c r="B34" s="12"/>
      <c r="C34" s="12"/>
      <c r="D34" s="12"/>
      <c r="E34" s="12"/>
      <c r="F34" s="12"/>
    </row>
    <row r="35" spans="2:6" ht="19.5" customHeight="1" x14ac:dyDescent="0.2">
      <c r="B35" s="164" t="s">
        <v>92</v>
      </c>
      <c r="C35" s="113"/>
      <c r="D35" s="113"/>
      <c r="E35" s="113"/>
      <c r="F35" s="113"/>
    </row>
    <row r="36" spans="2:6" ht="16.5" customHeight="1" x14ac:dyDescent="0.2">
      <c r="B36" s="62" t="s">
        <v>93</v>
      </c>
      <c r="C36" s="63"/>
      <c r="D36" s="63"/>
      <c r="E36" s="64" t="str">
        <f t="shared" ref="E36:E46" si="1">IF(AND(C36="",D36=""),"",N(C36)-N(D36))</f>
        <v/>
      </c>
      <c r="F36" s="65"/>
    </row>
    <row r="37" spans="2:6" ht="16.5" customHeight="1" x14ac:dyDescent="0.2">
      <c r="B37" s="66" t="s">
        <v>94</v>
      </c>
      <c r="C37" s="67"/>
      <c r="D37" s="67"/>
      <c r="E37" s="68" t="str">
        <f t="shared" si="1"/>
        <v/>
      </c>
      <c r="F37" s="69"/>
    </row>
    <row r="38" spans="2:6" ht="16.5" customHeight="1" x14ac:dyDescent="0.2">
      <c r="B38" s="62" t="s">
        <v>95</v>
      </c>
      <c r="C38" s="63"/>
      <c r="D38" s="63"/>
      <c r="E38" s="64" t="str">
        <f t="shared" si="1"/>
        <v/>
      </c>
      <c r="F38" s="65"/>
    </row>
    <row r="39" spans="2:6" ht="16.5" customHeight="1" x14ac:dyDescent="0.2">
      <c r="B39" s="66" t="s">
        <v>96</v>
      </c>
      <c r="C39" s="67"/>
      <c r="D39" s="67"/>
      <c r="E39" s="68" t="str">
        <f t="shared" si="1"/>
        <v/>
      </c>
      <c r="F39" s="69"/>
    </row>
    <row r="40" spans="2:6" ht="16.5" customHeight="1" x14ac:dyDescent="0.2">
      <c r="B40" s="62" t="s">
        <v>97</v>
      </c>
      <c r="C40" s="63"/>
      <c r="D40" s="63"/>
      <c r="E40" s="64" t="str">
        <f t="shared" si="1"/>
        <v/>
      </c>
      <c r="F40" s="65"/>
    </row>
    <row r="41" spans="2:6" ht="16.5" customHeight="1" x14ac:dyDescent="0.2">
      <c r="B41" s="66" t="s">
        <v>98</v>
      </c>
      <c r="C41" s="67"/>
      <c r="D41" s="67"/>
      <c r="E41" s="68" t="str">
        <f t="shared" si="1"/>
        <v/>
      </c>
      <c r="F41" s="69"/>
    </row>
    <row r="42" spans="2:6" ht="16.5" customHeight="1" x14ac:dyDescent="0.2">
      <c r="B42" s="62" t="s">
        <v>99</v>
      </c>
      <c r="C42" s="63"/>
      <c r="D42" s="63"/>
      <c r="E42" s="64" t="str">
        <f t="shared" si="1"/>
        <v/>
      </c>
      <c r="F42" s="65"/>
    </row>
    <row r="43" spans="2:6" ht="16.5" customHeight="1" x14ac:dyDescent="0.2">
      <c r="B43" s="66" t="s">
        <v>100</v>
      </c>
      <c r="C43" s="67"/>
      <c r="D43" s="67"/>
      <c r="E43" s="68" t="str">
        <f t="shared" si="1"/>
        <v/>
      </c>
      <c r="F43" s="69"/>
    </row>
    <row r="44" spans="2:6" ht="16.5" customHeight="1" x14ac:dyDescent="0.2">
      <c r="B44" s="70" t="s">
        <v>90</v>
      </c>
      <c r="C44" s="63"/>
      <c r="D44" s="63"/>
      <c r="E44" s="64" t="str">
        <f t="shared" si="1"/>
        <v/>
      </c>
      <c r="F44" s="65"/>
    </row>
    <row r="45" spans="2:6" ht="16.5" customHeight="1" x14ac:dyDescent="0.2">
      <c r="B45" s="71" t="s">
        <v>90</v>
      </c>
      <c r="C45" s="67"/>
      <c r="D45" s="67"/>
      <c r="E45" s="68" t="str">
        <f t="shared" si="1"/>
        <v/>
      </c>
      <c r="F45" s="69"/>
    </row>
    <row r="46" spans="2:6" ht="16.5" customHeight="1" x14ac:dyDescent="0.2">
      <c r="B46" s="70" t="s">
        <v>90</v>
      </c>
      <c r="C46" s="63"/>
      <c r="D46" s="63"/>
      <c r="E46" s="64" t="str">
        <f t="shared" si="1"/>
        <v/>
      </c>
      <c r="F46" s="65"/>
    </row>
    <row r="47" spans="2:6" ht="18.75" customHeight="1" x14ac:dyDescent="0.2">
      <c r="B47" s="76" t="s">
        <v>101</v>
      </c>
      <c r="C47" s="77">
        <f>SUM(C36:C46)</f>
        <v>0</v>
      </c>
      <c r="D47" s="77">
        <f>SUM(D36:D46)</f>
        <v>0</v>
      </c>
      <c r="E47" s="78">
        <f>C47-D47</f>
        <v>0</v>
      </c>
      <c r="F47" s="79"/>
    </row>
    <row r="48" spans="2:6" ht="15" customHeight="1" x14ac:dyDescent="0.2">
      <c r="B48" s="12"/>
      <c r="C48" s="12"/>
      <c r="D48" s="12"/>
      <c r="E48" s="12"/>
      <c r="F48" s="12"/>
    </row>
    <row r="49" spans="2:6" ht="19.5" customHeight="1" x14ac:dyDescent="0.2">
      <c r="B49" s="146" t="s">
        <v>102</v>
      </c>
      <c r="C49" s="113"/>
      <c r="D49" s="113"/>
      <c r="E49" s="113"/>
      <c r="F49" s="113"/>
    </row>
    <row r="50" spans="2:6" ht="16.5" customHeight="1" x14ac:dyDescent="0.2">
      <c r="B50" s="62" t="s">
        <v>103</v>
      </c>
      <c r="C50" s="63"/>
      <c r="D50" s="63"/>
      <c r="E50" s="64" t="str">
        <f t="shared" ref="E50:E58" si="2">IF(AND(C50="",D50=""),"",N(C50)-N(D50))</f>
        <v/>
      </c>
      <c r="F50" s="65"/>
    </row>
    <row r="51" spans="2:6" ht="16.5" customHeight="1" x14ac:dyDescent="0.2">
      <c r="B51" s="66" t="s">
        <v>104</v>
      </c>
      <c r="C51" s="67"/>
      <c r="D51" s="67"/>
      <c r="E51" s="68" t="str">
        <f t="shared" si="2"/>
        <v/>
      </c>
      <c r="F51" s="69"/>
    </row>
    <row r="52" spans="2:6" ht="16.5" customHeight="1" x14ac:dyDescent="0.2">
      <c r="B52" s="62" t="s">
        <v>105</v>
      </c>
      <c r="C52" s="63"/>
      <c r="D52" s="63"/>
      <c r="E52" s="64" t="str">
        <f t="shared" si="2"/>
        <v/>
      </c>
      <c r="F52" s="65"/>
    </row>
    <row r="53" spans="2:6" ht="16.5" customHeight="1" x14ac:dyDescent="0.2">
      <c r="B53" s="66" t="s">
        <v>106</v>
      </c>
      <c r="C53" s="67"/>
      <c r="D53" s="67"/>
      <c r="E53" s="68" t="str">
        <f t="shared" si="2"/>
        <v/>
      </c>
      <c r="F53" s="69"/>
    </row>
    <row r="54" spans="2:6" ht="16.5" customHeight="1" x14ac:dyDescent="0.2">
      <c r="B54" s="62" t="s">
        <v>107</v>
      </c>
      <c r="C54" s="63"/>
      <c r="D54" s="63"/>
      <c r="E54" s="64" t="str">
        <f t="shared" si="2"/>
        <v/>
      </c>
      <c r="F54" s="65"/>
    </row>
    <row r="55" spans="2:6" ht="16.5" customHeight="1" x14ac:dyDescent="0.2">
      <c r="B55" s="66" t="s">
        <v>108</v>
      </c>
      <c r="C55" s="67"/>
      <c r="D55" s="67"/>
      <c r="E55" s="68" t="str">
        <f t="shared" si="2"/>
        <v/>
      </c>
      <c r="F55" s="69"/>
    </row>
    <row r="56" spans="2:6" ht="16.5" customHeight="1" x14ac:dyDescent="0.2">
      <c r="B56" s="70" t="s">
        <v>90</v>
      </c>
      <c r="C56" s="63"/>
      <c r="D56" s="63"/>
      <c r="E56" s="64" t="str">
        <f t="shared" si="2"/>
        <v/>
      </c>
      <c r="F56" s="65"/>
    </row>
    <row r="57" spans="2:6" ht="16.5" customHeight="1" x14ac:dyDescent="0.2">
      <c r="B57" s="71" t="s">
        <v>90</v>
      </c>
      <c r="C57" s="67"/>
      <c r="D57" s="67"/>
      <c r="E57" s="68" t="str">
        <f t="shared" si="2"/>
        <v/>
      </c>
      <c r="F57" s="69"/>
    </row>
    <row r="58" spans="2:6" ht="16.5" customHeight="1" x14ac:dyDescent="0.2">
      <c r="B58" s="70" t="s">
        <v>90</v>
      </c>
      <c r="C58" s="63"/>
      <c r="D58" s="63"/>
      <c r="E58" s="64" t="str">
        <f t="shared" si="2"/>
        <v/>
      </c>
      <c r="F58" s="65"/>
    </row>
    <row r="59" spans="2:6" ht="18.75" customHeight="1" x14ac:dyDescent="0.2">
      <c r="B59" s="80" t="s">
        <v>109</v>
      </c>
      <c r="C59" s="81">
        <f>SUM(C50:C58)</f>
        <v>0</v>
      </c>
      <c r="D59" s="81">
        <f>SUM(D50:D58)</f>
        <v>0</v>
      </c>
      <c r="E59" s="82">
        <f>C59-D59</f>
        <v>0</v>
      </c>
      <c r="F59" s="83"/>
    </row>
    <row r="60" spans="2:6" ht="15" customHeight="1" x14ac:dyDescent="0.2">
      <c r="B60" s="12"/>
      <c r="C60" s="12"/>
      <c r="D60" s="12"/>
      <c r="E60" s="12"/>
      <c r="F60" s="12"/>
    </row>
    <row r="61" spans="2:6" ht="19.5" customHeight="1" x14ac:dyDescent="0.2">
      <c r="B61" s="173" t="s">
        <v>110</v>
      </c>
      <c r="C61" s="113"/>
      <c r="D61" s="113"/>
      <c r="E61" s="113"/>
      <c r="F61" s="113"/>
    </row>
    <row r="62" spans="2:6" ht="16.5" customHeight="1" x14ac:dyDescent="0.2">
      <c r="B62" s="62" t="s">
        <v>111</v>
      </c>
      <c r="C62" s="63"/>
      <c r="D62" s="63"/>
      <c r="E62" s="64" t="str">
        <f t="shared" ref="E62:E68" si="3">IF(AND(C62="",D62=""),"",N(C62)-N(D62))</f>
        <v/>
      </c>
      <c r="F62" s="65"/>
    </row>
    <row r="63" spans="2:6" ht="16.5" customHeight="1" x14ac:dyDescent="0.2">
      <c r="B63" s="66" t="s">
        <v>112</v>
      </c>
      <c r="C63" s="67"/>
      <c r="D63" s="67"/>
      <c r="E63" s="68" t="str">
        <f t="shared" si="3"/>
        <v/>
      </c>
      <c r="F63" s="69"/>
    </row>
    <row r="64" spans="2:6" ht="16.5" customHeight="1" x14ac:dyDescent="0.2">
      <c r="B64" s="62" t="s">
        <v>113</v>
      </c>
      <c r="C64" s="63"/>
      <c r="D64" s="63"/>
      <c r="E64" s="64" t="str">
        <f t="shared" si="3"/>
        <v/>
      </c>
      <c r="F64" s="65"/>
    </row>
    <row r="65" spans="2:6" ht="16.5" customHeight="1" x14ac:dyDescent="0.2">
      <c r="B65" s="66" t="s">
        <v>114</v>
      </c>
      <c r="C65" s="67"/>
      <c r="D65" s="67"/>
      <c r="E65" s="68" t="str">
        <f t="shared" si="3"/>
        <v/>
      </c>
      <c r="F65" s="69"/>
    </row>
    <row r="66" spans="2:6" ht="16.5" customHeight="1" x14ac:dyDescent="0.2">
      <c r="B66" s="70" t="s">
        <v>90</v>
      </c>
      <c r="C66" s="63"/>
      <c r="D66" s="63"/>
      <c r="E66" s="64" t="str">
        <f t="shared" si="3"/>
        <v/>
      </c>
      <c r="F66" s="65"/>
    </row>
    <row r="67" spans="2:6" ht="16.5" customHeight="1" x14ac:dyDescent="0.2">
      <c r="B67" s="71" t="s">
        <v>90</v>
      </c>
      <c r="C67" s="67"/>
      <c r="D67" s="67"/>
      <c r="E67" s="68" t="str">
        <f t="shared" si="3"/>
        <v/>
      </c>
      <c r="F67" s="69"/>
    </row>
    <row r="68" spans="2:6" ht="16.5" customHeight="1" x14ac:dyDescent="0.2">
      <c r="B68" s="70" t="s">
        <v>90</v>
      </c>
      <c r="C68" s="63"/>
      <c r="D68" s="63"/>
      <c r="E68" s="64" t="str">
        <f t="shared" si="3"/>
        <v/>
      </c>
      <c r="F68" s="65"/>
    </row>
    <row r="69" spans="2:6" ht="18.75" customHeight="1" x14ac:dyDescent="0.2">
      <c r="B69" s="84" t="s">
        <v>115</v>
      </c>
      <c r="C69" s="85">
        <f>SUM(C62:C68)</f>
        <v>0</v>
      </c>
      <c r="D69" s="85">
        <f>SUM(D62:D68)</f>
        <v>0</v>
      </c>
      <c r="E69" s="86">
        <f>C69-D69</f>
        <v>0</v>
      </c>
      <c r="F69" s="87"/>
    </row>
    <row r="70" spans="2:6" ht="15" customHeight="1" x14ac:dyDescent="0.2">
      <c r="B70" s="12"/>
      <c r="C70" s="12"/>
      <c r="D70" s="12"/>
      <c r="E70" s="12"/>
      <c r="F70" s="12"/>
    </row>
    <row r="71" spans="2:6" ht="19.5" customHeight="1" x14ac:dyDescent="0.2">
      <c r="B71" s="174" t="s">
        <v>116</v>
      </c>
      <c r="C71" s="113"/>
      <c r="D71" s="113"/>
      <c r="E71" s="113"/>
      <c r="F71" s="113"/>
    </row>
    <row r="72" spans="2:6" ht="16.5" customHeight="1" x14ac:dyDescent="0.2">
      <c r="B72" s="62" t="s">
        <v>117</v>
      </c>
      <c r="C72" s="63"/>
      <c r="D72" s="63"/>
      <c r="E72" s="64" t="str">
        <f t="shared" ref="E72:E79" si="4">IF(AND(C72="",D72=""),"",N(C72)-N(D72))</f>
        <v/>
      </c>
      <c r="F72" s="65"/>
    </row>
    <row r="73" spans="2:6" ht="16.5" customHeight="1" x14ac:dyDescent="0.2">
      <c r="B73" s="66" t="s">
        <v>118</v>
      </c>
      <c r="C73" s="67"/>
      <c r="D73" s="67"/>
      <c r="E73" s="68" t="str">
        <f t="shared" si="4"/>
        <v/>
      </c>
      <c r="F73" s="69"/>
    </row>
    <row r="74" spans="2:6" ht="16.5" customHeight="1" x14ac:dyDescent="0.2">
      <c r="B74" s="62" t="s">
        <v>119</v>
      </c>
      <c r="C74" s="63"/>
      <c r="D74" s="63"/>
      <c r="E74" s="64" t="str">
        <f t="shared" si="4"/>
        <v/>
      </c>
      <c r="F74" s="65"/>
    </row>
    <row r="75" spans="2:6" ht="16.5" customHeight="1" x14ac:dyDescent="0.2">
      <c r="B75" s="66" t="s">
        <v>120</v>
      </c>
      <c r="C75" s="67"/>
      <c r="D75" s="67"/>
      <c r="E75" s="68" t="str">
        <f t="shared" si="4"/>
        <v/>
      </c>
      <c r="F75" s="69"/>
    </row>
    <row r="76" spans="2:6" ht="16.5" customHeight="1" x14ac:dyDescent="0.2">
      <c r="B76" s="62" t="s">
        <v>121</v>
      </c>
      <c r="C76" s="63"/>
      <c r="D76" s="63"/>
      <c r="E76" s="64" t="str">
        <f t="shared" si="4"/>
        <v/>
      </c>
      <c r="F76" s="65"/>
    </row>
    <row r="77" spans="2:6" ht="16.5" customHeight="1" x14ac:dyDescent="0.2">
      <c r="B77" s="66" t="s">
        <v>122</v>
      </c>
      <c r="C77" s="67"/>
      <c r="D77" s="67"/>
      <c r="E77" s="68" t="str">
        <f t="shared" si="4"/>
        <v/>
      </c>
      <c r="F77" s="69"/>
    </row>
    <row r="78" spans="2:6" ht="16.5" customHeight="1" x14ac:dyDescent="0.2">
      <c r="B78" s="62" t="s">
        <v>123</v>
      </c>
      <c r="C78" s="63"/>
      <c r="D78" s="63"/>
      <c r="E78" s="64" t="str">
        <f t="shared" si="4"/>
        <v/>
      </c>
      <c r="F78" s="65"/>
    </row>
    <row r="79" spans="2:6" ht="16.5" customHeight="1" x14ac:dyDescent="0.2">
      <c r="B79" s="71" t="s">
        <v>90</v>
      </c>
      <c r="C79" s="67"/>
      <c r="D79" s="67"/>
      <c r="E79" s="68" t="str">
        <f t="shared" si="4"/>
        <v/>
      </c>
      <c r="F79" s="69"/>
    </row>
    <row r="80" spans="2:6" ht="16.5" customHeight="1" x14ac:dyDescent="0.2">
      <c r="B80" s="70" t="s">
        <v>90</v>
      </c>
      <c r="C80" s="63"/>
      <c r="D80" s="63"/>
      <c r="E80" s="64"/>
      <c r="F80" s="65"/>
    </row>
    <row r="81" spans="2:6" ht="16.5" customHeight="1" x14ac:dyDescent="0.2">
      <c r="B81" s="71" t="s">
        <v>90</v>
      </c>
      <c r="C81" s="67"/>
      <c r="D81" s="67"/>
      <c r="E81" s="68" t="str">
        <f>IF(AND(C81="",D81=""),"",N(C81)-N(D81))</f>
        <v/>
      </c>
      <c r="F81" s="69"/>
    </row>
    <row r="82" spans="2:6" ht="18.75" customHeight="1" x14ac:dyDescent="0.2">
      <c r="B82" s="88" t="s">
        <v>124</v>
      </c>
      <c r="C82" s="89">
        <f>SUM(C72:C81)</f>
        <v>0</v>
      </c>
      <c r="D82" s="89">
        <f>SUM(D72:D81)</f>
        <v>0</v>
      </c>
      <c r="E82" s="90">
        <f>C82-D82</f>
        <v>0</v>
      </c>
      <c r="F82" s="91"/>
    </row>
    <row r="83" spans="2:6" ht="15" customHeight="1" x14ac:dyDescent="0.2">
      <c r="B83" s="12"/>
      <c r="C83" s="12"/>
      <c r="D83" s="12"/>
      <c r="E83" s="12"/>
      <c r="F83" s="12"/>
    </row>
    <row r="84" spans="2:6" ht="19.5" customHeight="1" x14ac:dyDescent="0.2">
      <c r="B84" s="175" t="s">
        <v>125</v>
      </c>
      <c r="C84" s="113"/>
      <c r="D84" s="113"/>
      <c r="E84" s="113"/>
      <c r="F84" s="113"/>
    </row>
    <row r="85" spans="2:6" ht="16.5" customHeight="1" x14ac:dyDescent="0.2">
      <c r="B85" s="62" t="s">
        <v>126</v>
      </c>
      <c r="C85" s="63"/>
      <c r="D85" s="63"/>
      <c r="E85" s="64" t="str">
        <f>IF(AND(C85="",D85=""),"",N(C85)-N(D85))</f>
        <v/>
      </c>
      <c r="F85" s="65"/>
    </row>
    <row r="86" spans="2:6" ht="16.5" customHeight="1" x14ac:dyDescent="0.2">
      <c r="B86" s="66" t="s">
        <v>127</v>
      </c>
      <c r="C86" s="67"/>
      <c r="D86" s="67"/>
      <c r="E86" s="68" t="str">
        <f>IF(AND(C86="",D86=""),"",N(C86)-N(D86))</f>
        <v/>
      </c>
      <c r="F86" s="69"/>
    </row>
    <row r="87" spans="2:6" ht="16.5" customHeight="1" x14ac:dyDescent="0.2">
      <c r="B87" s="62" t="s">
        <v>128</v>
      </c>
      <c r="C87" s="63"/>
      <c r="D87" s="63"/>
      <c r="E87" s="64"/>
      <c r="F87" s="65"/>
    </row>
    <row r="88" spans="2:6" ht="16.5" customHeight="1" x14ac:dyDescent="0.2">
      <c r="B88" s="66" t="s">
        <v>129</v>
      </c>
      <c r="C88" s="67"/>
      <c r="D88" s="67"/>
      <c r="E88" s="68" t="str">
        <f t="shared" ref="E88:E95" si="5">IF(AND(C88="",D88=""),"",N(C88)-N(D88))</f>
        <v/>
      </c>
      <c r="F88" s="69"/>
    </row>
    <row r="89" spans="2:6" ht="16.5" customHeight="1" x14ac:dyDescent="0.2">
      <c r="B89" s="62" t="s">
        <v>130</v>
      </c>
      <c r="C89" s="63"/>
      <c r="D89" s="63"/>
      <c r="E89" s="64" t="str">
        <f t="shared" si="5"/>
        <v/>
      </c>
      <c r="F89" s="65"/>
    </row>
    <row r="90" spans="2:6" ht="16.5" customHeight="1" x14ac:dyDescent="0.2">
      <c r="B90" s="66" t="s">
        <v>131</v>
      </c>
      <c r="C90" s="67"/>
      <c r="D90" s="67"/>
      <c r="E90" s="68" t="str">
        <f t="shared" si="5"/>
        <v/>
      </c>
      <c r="F90" s="69"/>
    </row>
    <row r="91" spans="2:6" ht="16.5" customHeight="1" x14ac:dyDescent="0.2">
      <c r="B91" s="62" t="s">
        <v>132</v>
      </c>
      <c r="C91" s="63"/>
      <c r="D91" s="63"/>
      <c r="E91" s="64" t="str">
        <f t="shared" si="5"/>
        <v/>
      </c>
      <c r="F91" s="65"/>
    </row>
    <row r="92" spans="2:6" ht="16.5" customHeight="1" x14ac:dyDescent="0.2">
      <c r="B92" s="66" t="s">
        <v>133</v>
      </c>
      <c r="C92" s="67"/>
      <c r="D92" s="67"/>
      <c r="E92" s="68" t="str">
        <f t="shared" si="5"/>
        <v/>
      </c>
      <c r="F92" s="69"/>
    </row>
    <row r="93" spans="2:6" ht="16.5" customHeight="1" x14ac:dyDescent="0.2">
      <c r="B93" s="70" t="s">
        <v>90</v>
      </c>
      <c r="C93" s="63"/>
      <c r="D93" s="63"/>
      <c r="E93" s="64" t="str">
        <f t="shared" si="5"/>
        <v/>
      </c>
      <c r="F93" s="65"/>
    </row>
    <row r="94" spans="2:6" ht="16.5" customHeight="1" x14ac:dyDescent="0.2">
      <c r="B94" s="71" t="s">
        <v>90</v>
      </c>
      <c r="C94" s="67"/>
      <c r="D94" s="67"/>
      <c r="E94" s="68" t="str">
        <f t="shared" si="5"/>
        <v/>
      </c>
      <c r="F94" s="69"/>
    </row>
    <row r="95" spans="2:6" ht="16.5" customHeight="1" x14ac:dyDescent="0.2">
      <c r="B95" s="70" t="s">
        <v>90</v>
      </c>
      <c r="C95" s="63"/>
      <c r="D95" s="63"/>
      <c r="E95" s="64" t="str">
        <f t="shared" si="5"/>
        <v/>
      </c>
      <c r="F95" s="65"/>
    </row>
    <row r="96" spans="2:6" ht="18.75" customHeight="1" x14ac:dyDescent="0.2">
      <c r="B96" s="92" t="s">
        <v>134</v>
      </c>
      <c r="C96" s="93">
        <f>SUM(C85:C95)</f>
        <v>0</v>
      </c>
      <c r="D96" s="93">
        <f>SUM(D85:D95)</f>
        <v>0</v>
      </c>
      <c r="E96" s="94">
        <f>C96-D96</f>
        <v>0</v>
      </c>
      <c r="F96" s="95"/>
    </row>
    <row r="97" spans="2:6" ht="15" customHeight="1" x14ac:dyDescent="0.2">
      <c r="B97" s="12"/>
      <c r="C97" s="12"/>
      <c r="D97" s="12"/>
      <c r="E97" s="12"/>
      <c r="F97" s="12"/>
    </row>
    <row r="98" spans="2:6" ht="19.5" customHeight="1" x14ac:dyDescent="0.2">
      <c r="B98" s="168" t="s">
        <v>135</v>
      </c>
      <c r="C98" s="113"/>
      <c r="D98" s="113"/>
      <c r="E98" s="113"/>
      <c r="F98" s="113"/>
    </row>
    <row r="99" spans="2:6" ht="16.5" customHeight="1" x14ac:dyDescent="0.2">
      <c r="B99" s="62" t="s">
        <v>136</v>
      </c>
      <c r="C99" s="63"/>
      <c r="D99" s="63"/>
      <c r="E99" s="64" t="str">
        <f t="shared" ref="E99:E106" si="6">IF(AND(C99="",D99=""),"",N(C99)-N(D99))</f>
        <v/>
      </c>
      <c r="F99" s="65"/>
    </row>
    <row r="100" spans="2:6" ht="16.5" customHeight="1" x14ac:dyDescent="0.2">
      <c r="B100" s="66" t="s">
        <v>137</v>
      </c>
      <c r="C100" s="67"/>
      <c r="D100" s="67"/>
      <c r="E100" s="68" t="str">
        <f t="shared" si="6"/>
        <v/>
      </c>
      <c r="F100" s="69"/>
    </row>
    <row r="101" spans="2:6" ht="16.5" customHeight="1" x14ac:dyDescent="0.2">
      <c r="B101" s="62" t="s">
        <v>138</v>
      </c>
      <c r="C101" s="63"/>
      <c r="D101" s="63"/>
      <c r="E101" s="64" t="str">
        <f t="shared" si="6"/>
        <v/>
      </c>
      <c r="F101" s="65"/>
    </row>
    <row r="102" spans="2:6" ht="16.5" customHeight="1" x14ac:dyDescent="0.2">
      <c r="B102" s="66" t="s">
        <v>139</v>
      </c>
      <c r="C102" s="67"/>
      <c r="D102" s="67"/>
      <c r="E102" s="68" t="str">
        <f t="shared" si="6"/>
        <v/>
      </c>
      <c r="F102" s="69"/>
    </row>
    <row r="103" spans="2:6" ht="16.5" customHeight="1" x14ac:dyDescent="0.2">
      <c r="B103" s="62" t="s">
        <v>140</v>
      </c>
      <c r="C103" s="63"/>
      <c r="D103" s="63"/>
      <c r="E103" s="64" t="str">
        <f t="shared" si="6"/>
        <v/>
      </c>
      <c r="F103" s="65"/>
    </row>
    <row r="104" spans="2:6" ht="16.5" customHeight="1" x14ac:dyDescent="0.2">
      <c r="B104" s="71" t="s">
        <v>90</v>
      </c>
      <c r="C104" s="67"/>
      <c r="D104" s="67"/>
      <c r="E104" s="68" t="str">
        <f t="shared" si="6"/>
        <v/>
      </c>
      <c r="F104" s="69"/>
    </row>
    <row r="105" spans="2:6" ht="16.5" customHeight="1" x14ac:dyDescent="0.2">
      <c r="B105" s="70" t="s">
        <v>90</v>
      </c>
      <c r="C105" s="63"/>
      <c r="D105" s="63"/>
      <c r="E105" s="64" t="str">
        <f t="shared" si="6"/>
        <v/>
      </c>
      <c r="F105" s="65"/>
    </row>
    <row r="106" spans="2:6" ht="16.5" customHeight="1" x14ac:dyDescent="0.2">
      <c r="B106" s="71" t="s">
        <v>90</v>
      </c>
      <c r="C106" s="67"/>
      <c r="D106" s="67"/>
      <c r="E106" s="68" t="str">
        <f t="shared" si="6"/>
        <v/>
      </c>
      <c r="F106" s="69"/>
    </row>
    <row r="107" spans="2:6" ht="18.75" customHeight="1" x14ac:dyDescent="0.2">
      <c r="B107" s="96" t="s">
        <v>141</v>
      </c>
      <c r="C107" s="97">
        <f>SUM(C99:C106)</f>
        <v>0</v>
      </c>
      <c r="D107" s="97">
        <f>SUM(D99:D106)</f>
        <v>0</v>
      </c>
      <c r="E107" s="98">
        <f>C107-D107</f>
        <v>0</v>
      </c>
      <c r="F107" s="99"/>
    </row>
    <row r="108" spans="2:6" ht="15" customHeight="1" x14ac:dyDescent="0.2">
      <c r="B108" s="12"/>
      <c r="C108" s="12"/>
      <c r="D108" s="12"/>
      <c r="E108" s="12"/>
      <c r="F108" s="12"/>
    </row>
    <row r="109" spans="2:6" ht="19.5" customHeight="1" x14ac:dyDescent="0.2">
      <c r="B109" s="162" t="s">
        <v>142</v>
      </c>
      <c r="C109" s="113"/>
      <c r="D109" s="113"/>
      <c r="E109" s="113"/>
      <c r="F109" s="113"/>
    </row>
    <row r="110" spans="2:6" ht="16.5" customHeight="1" x14ac:dyDescent="0.2">
      <c r="B110" s="62" t="s">
        <v>143</v>
      </c>
      <c r="C110" s="63"/>
      <c r="D110" s="63"/>
      <c r="E110" s="64" t="str">
        <f t="shared" ref="E110:E117" si="7">IF(AND(C110="",D110=""),"",N(C110)-N(D110))</f>
        <v/>
      </c>
      <c r="F110" s="65"/>
    </row>
    <row r="111" spans="2:6" ht="16.5" customHeight="1" x14ac:dyDescent="0.2">
      <c r="B111" s="66" t="s">
        <v>144</v>
      </c>
      <c r="C111" s="67"/>
      <c r="D111" s="67"/>
      <c r="E111" s="68" t="str">
        <f t="shared" si="7"/>
        <v/>
      </c>
      <c r="F111" s="69"/>
    </row>
    <row r="112" spans="2:6" ht="16.5" customHeight="1" x14ac:dyDescent="0.2">
      <c r="B112" s="62" t="s">
        <v>145</v>
      </c>
      <c r="C112" s="63"/>
      <c r="D112" s="63"/>
      <c r="E112" s="64" t="str">
        <f t="shared" si="7"/>
        <v/>
      </c>
      <c r="F112" s="65"/>
    </row>
    <row r="113" spans="2:6" ht="16.5" customHeight="1" x14ac:dyDescent="0.2">
      <c r="B113" s="66" t="s">
        <v>146</v>
      </c>
      <c r="C113" s="67"/>
      <c r="D113" s="67"/>
      <c r="E113" s="68" t="str">
        <f t="shared" si="7"/>
        <v/>
      </c>
      <c r="F113" s="69"/>
    </row>
    <row r="114" spans="2:6" ht="16.5" customHeight="1" x14ac:dyDescent="0.2">
      <c r="B114" s="62" t="s">
        <v>147</v>
      </c>
      <c r="C114" s="63"/>
      <c r="D114" s="63"/>
      <c r="E114" s="64" t="str">
        <f t="shared" si="7"/>
        <v/>
      </c>
      <c r="F114" s="65"/>
    </row>
    <row r="115" spans="2:6" ht="16.5" customHeight="1" x14ac:dyDescent="0.2">
      <c r="B115" s="71" t="s">
        <v>90</v>
      </c>
      <c r="C115" s="67"/>
      <c r="D115" s="67"/>
      <c r="E115" s="68" t="str">
        <f t="shared" si="7"/>
        <v/>
      </c>
      <c r="F115" s="69"/>
    </row>
    <row r="116" spans="2:6" ht="16.5" customHeight="1" x14ac:dyDescent="0.2">
      <c r="B116" s="70" t="s">
        <v>90</v>
      </c>
      <c r="C116" s="63"/>
      <c r="D116" s="63"/>
      <c r="E116" s="64" t="str">
        <f t="shared" si="7"/>
        <v/>
      </c>
      <c r="F116" s="65"/>
    </row>
    <row r="117" spans="2:6" ht="16.5" customHeight="1" x14ac:dyDescent="0.2">
      <c r="B117" s="71" t="s">
        <v>90</v>
      </c>
      <c r="C117" s="67"/>
      <c r="D117" s="67"/>
      <c r="E117" s="68" t="str">
        <f t="shared" si="7"/>
        <v/>
      </c>
      <c r="F117" s="69"/>
    </row>
    <row r="118" spans="2:6" ht="18.75" customHeight="1" x14ac:dyDescent="0.2">
      <c r="B118" s="100" t="s">
        <v>148</v>
      </c>
      <c r="C118" s="101">
        <f>SUM(C110:C117)</f>
        <v>0</v>
      </c>
      <c r="D118" s="101">
        <f>SUM(D110:D117)</f>
        <v>0</v>
      </c>
      <c r="E118" s="102">
        <f>C118-D118</f>
        <v>0</v>
      </c>
      <c r="F118" s="103"/>
    </row>
    <row r="119" spans="2:6" ht="15" customHeight="1" x14ac:dyDescent="0.2">
      <c r="B119" s="12"/>
      <c r="C119" s="12"/>
      <c r="D119" s="12"/>
      <c r="E119" s="12"/>
      <c r="F119" s="12"/>
    </row>
    <row r="120" spans="2:6" ht="19.5" customHeight="1" x14ac:dyDescent="0.2">
      <c r="B120" s="165" t="s">
        <v>149</v>
      </c>
      <c r="C120" s="113"/>
      <c r="D120" s="113"/>
      <c r="E120" s="113"/>
      <c r="F120" s="113"/>
    </row>
    <row r="121" spans="2:6" ht="16.5" customHeight="1" x14ac:dyDescent="0.2">
      <c r="B121" s="62" t="s">
        <v>150</v>
      </c>
      <c r="C121" s="63"/>
      <c r="D121" s="63"/>
      <c r="E121" s="64" t="str">
        <f t="shared" ref="E121:E130" si="8">IF(AND(C121="",D121=""),"",N(C121)-N(D121))</f>
        <v/>
      </c>
      <c r="F121" s="65"/>
    </row>
    <row r="122" spans="2:6" ht="16.5" customHeight="1" x14ac:dyDescent="0.2">
      <c r="B122" s="66" t="s">
        <v>151</v>
      </c>
      <c r="C122" s="67"/>
      <c r="D122" s="67"/>
      <c r="E122" s="68" t="str">
        <f t="shared" si="8"/>
        <v/>
      </c>
      <c r="F122" s="69"/>
    </row>
    <row r="123" spans="2:6" ht="16.5" customHeight="1" x14ac:dyDescent="0.2">
      <c r="B123" s="62" t="s">
        <v>152</v>
      </c>
      <c r="C123" s="63"/>
      <c r="D123" s="63"/>
      <c r="E123" s="64" t="str">
        <f t="shared" si="8"/>
        <v/>
      </c>
      <c r="F123" s="65"/>
    </row>
    <row r="124" spans="2:6" ht="16.5" customHeight="1" x14ac:dyDescent="0.2">
      <c r="B124" s="66" t="s">
        <v>153</v>
      </c>
      <c r="C124" s="67"/>
      <c r="D124" s="67"/>
      <c r="E124" s="68" t="str">
        <f t="shared" si="8"/>
        <v/>
      </c>
      <c r="F124" s="69"/>
    </row>
    <row r="125" spans="2:6" ht="16.5" customHeight="1" x14ac:dyDescent="0.2">
      <c r="B125" s="62" t="s">
        <v>154</v>
      </c>
      <c r="C125" s="63"/>
      <c r="D125" s="63"/>
      <c r="E125" s="64" t="str">
        <f t="shared" si="8"/>
        <v/>
      </c>
      <c r="F125" s="65"/>
    </row>
    <row r="126" spans="2:6" ht="16.5" customHeight="1" x14ac:dyDescent="0.2">
      <c r="B126" s="66" t="s">
        <v>155</v>
      </c>
      <c r="C126" s="67"/>
      <c r="D126" s="67"/>
      <c r="E126" s="68" t="str">
        <f t="shared" si="8"/>
        <v/>
      </c>
      <c r="F126" s="69"/>
    </row>
    <row r="127" spans="2:6" ht="16.5" customHeight="1" x14ac:dyDescent="0.2">
      <c r="B127" s="62" t="s">
        <v>156</v>
      </c>
      <c r="C127" s="63"/>
      <c r="D127" s="63"/>
      <c r="E127" s="64" t="str">
        <f t="shared" si="8"/>
        <v/>
      </c>
      <c r="F127" s="65"/>
    </row>
    <row r="128" spans="2:6" ht="16.5" customHeight="1" x14ac:dyDescent="0.2">
      <c r="B128" s="71" t="s">
        <v>90</v>
      </c>
      <c r="C128" s="67"/>
      <c r="D128" s="67"/>
      <c r="E128" s="68" t="str">
        <f t="shared" si="8"/>
        <v/>
      </c>
      <c r="F128" s="69"/>
    </row>
    <row r="129" spans="2:6" ht="16.5" customHeight="1" x14ac:dyDescent="0.2">
      <c r="B129" s="70" t="s">
        <v>90</v>
      </c>
      <c r="C129" s="63"/>
      <c r="D129" s="63"/>
      <c r="E129" s="64" t="str">
        <f t="shared" si="8"/>
        <v/>
      </c>
      <c r="F129" s="65"/>
    </row>
    <row r="130" spans="2:6" ht="16.5" customHeight="1" x14ac:dyDescent="0.2">
      <c r="B130" s="71" t="s">
        <v>90</v>
      </c>
      <c r="C130" s="67"/>
      <c r="D130" s="67"/>
      <c r="E130" s="68" t="str">
        <f t="shared" si="8"/>
        <v/>
      </c>
      <c r="F130" s="69"/>
    </row>
    <row r="131" spans="2:6" ht="18.75" customHeight="1" x14ac:dyDescent="0.2">
      <c r="B131" s="104" t="s">
        <v>157</v>
      </c>
      <c r="C131" s="105">
        <f>SUM(C121:C130)</f>
        <v>0</v>
      </c>
      <c r="D131" s="105">
        <f>SUM(D121:D130)</f>
        <v>0</v>
      </c>
      <c r="E131" s="106">
        <f>C131-D131</f>
        <v>0</v>
      </c>
      <c r="F131" s="107"/>
    </row>
    <row r="132" spans="2:6" ht="15" customHeight="1" x14ac:dyDescent="0.2">
      <c r="B132" s="12"/>
      <c r="C132" s="12"/>
      <c r="D132" s="12"/>
      <c r="E132" s="12"/>
      <c r="F132" s="12"/>
    </row>
    <row r="133" spans="2:6" ht="19.5" customHeight="1" x14ac:dyDescent="0.2">
      <c r="B133" s="163" t="s">
        <v>158</v>
      </c>
      <c r="C133" s="113"/>
      <c r="D133" s="113"/>
      <c r="E133" s="113"/>
      <c r="F133" s="113"/>
    </row>
    <row r="134" spans="2:6" ht="16.5" customHeight="1" x14ac:dyDescent="0.2">
      <c r="B134" s="62" t="s">
        <v>159</v>
      </c>
      <c r="C134" s="63"/>
      <c r="D134" s="63"/>
      <c r="E134" s="64" t="str">
        <f t="shared" ref="E134:E140" si="9">IF(AND(C134="",D134=""),"",N(C134)-N(D134))</f>
        <v/>
      </c>
      <c r="F134" s="65"/>
    </row>
    <row r="135" spans="2:6" ht="16.5" customHeight="1" x14ac:dyDescent="0.2">
      <c r="B135" s="66" t="s">
        <v>160</v>
      </c>
      <c r="C135" s="67"/>
      <c r="D135" s="67"/>
      <c r="E135" s="68" t="str">
        <f t="shared" si="9"/>
        <v/>
      </c>
      <c r="F135" s="69"/>
    </row>
    <row r="136" spans="2:6" ht="16.5" customHeight="1" x14ac:dyDescent="0.2">
      <c r="B136" s="62" t="s">
        <v>161</v>
      </c>
      <c r="C136" s="63"/>
      <c r="D136" s="63"/>
      <c r="E136" s="64" t="str">
        <f t="shared" si="9"/>
        <v/>
      </c>
      <c r="F136" s="65"/>
    </row>
    <row r="137" spans="2:6" ht="16.5" customHeight="1" x14ac:dyDescent="0.2">
      <c r="B137" s="66" t="s">
        <v>162</v>
      </c>
      <c r="C137" s="67"/>
      <c r="D137" s="67"/>
      <c r="E137" s="68" t="str">
        <f t="shared" si="9"/>
        <v/>
      </c>
      <c r="F137" s="69"/>
    </row>
    <row r="138" spans="2:6" ht="16.5" customHeight="1" x14ac:dyDescent="0.2">
      <c r="B138" s="70" t="s">
        <v>90</v>
      </c>
      <c r="C138" s="63"/>
      <c r="D138" s="63"/>
      <c r="E138" s="64" t="str">
        <f t="shared" si="9"/>
        <v/>
      </c>
      <c r="F138" s="65"/>
    </row>
    <row r="139" spans="2:6" ht="16.5" customHeight="1" x14ac:dyDescent="0.2">
      <c r="B139" s="71" t="s">
        <v>90</v>
      </c>
      <c r="C139" s="67"/>
      <c r="D139" s="67"/>
      <c r="E139" s="68" t="str">
        <f t="shared" si="9"/>
        <v/>
      </c>
      <c r="F139" s="69"/>
    </row>
    <row r="140" spans="2:6" ht="16.5" customHeight="1" x14ac:dyDescent="0.2">
      <c r="B140" s="70" t="s">
        <v>90</v>
      </c>
      <c r="C140" s="63"/>
      <c r="D140" s="63"/>
      <c r="E140" s="64" t="str">
        <f t="shared" si="9"/>
        <v/>
      </c>
      <c r="F140" s="65"/>
    </row>
    <row r="141" spans="2:6" ht="18.75" customHeight="1" x14ac:dyDescent="0.2">
      <c r="B141" s="108" t="s">
        <v>163</v>
      </c>
      <c r="C141" s="109">
        <f>SUM(C134:C140)</f>
        <v>0</v>
      </c>
      <c r="D141" s="109">
        <f>SUM(D134:D140)</f>
        <v>0</v>
      </c>
      <c r="E141" s="110">
        <f>C141-D141</f>
        <v>0</v>
      </c>
      <c r="F141" s="111"/>
    </row>
    <row r="142" spans="2:6" ht="15" customHeight="1" x14ac:dyDescent="0.2"/>
    <row r="143" spans="2:6" ht="15" customHeight="1" x14ac:dyDescent="0.2"/>
    <row r="144" spans="2: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sheetData>
  <mergeCells count="16">
    <mergeCell ref="B21:F21"/>
    <mergeCell ref="B3:F4"/>
    <mergeCell ref="B109:F109"/>
    <mergeCell ref="B133:F133"/>
    <mergeCell ref="B35:F35"/>
    <mergeCell ref="B120:F120"/>
    <mergeCell ref="B5:F5"/>
    <mergeCell ref="B98:F98"/>
    <mergeCell ref="B7:B8"/>
    <mergeCell ref="B23:F23"/>
    <mergeCell ref="B61:F61"/>
    <mergeCell ref="B71:F71"/>
    <mergeCell ref="B84:F84"/>
    <mergeCell ref="B10:E10"/>
    <mergeCell ref="B19:H19"/>
    <mergeCell ref="B49:F49"/>
  </mergeCells>
  <conditionalFormatting sqref="E12:E16">
    <cfRule type="cellIs" dxfId="23" priority="4" operator="greaterThanOrEqual">
      <formula>0</formula>
    </cfRule>
    <cfRule type="cellIs" dxfId="22" priority="5" operator="lessThan">
      <formula>0</formula>
    </cfRule>
  </conditionalFormatting>
  <conditionalFormatting sqref="E23:E143">
    <cfRule type="cellIs" dxfId="21" priority="2" operator="greaterThanOrEqual">
      <formula>0</formula>
    </cfRule>
    <cfRule type="cellIs" dxfId="20" priority="3" operator="lessThan">
      <formula>0</formula>
    </cfRule>
  </conditionalFormatting>
  <pageMargins left="0.3" right="0.3" top="0.4" bottom="0.4" header="0.511811023622047" footer="0.511811023622047"/>
  <pageSetup fitToHeight="0" orientation="landscape"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14</vt:i4>
      </vt:variant>
      <vt:variant>
        <vt:lpstr>Benannte Bereiche</vt:lpstr>
      </vt:variant>
      <vt:variant>
        <vt:i4>14</vt:i4>
      </vt:variant>
    </vt:vector>
  </HeadingPairs>
  <TitlesOfParts>
    <vt:vector size="28" baseType="lpstr">
      <vt:lpstr>Starte hier</vt:lpstr>
      <vt:lpstr>Jahresübersicht</vt:lpstr>
      <vt:lpstr>Januar</vt:lpstr>
      <vt:lpstr>Februar</vt:lpstr>
      <vt:lpstr>März</vt:lpstr>
      <vt:lpstr>April</vt:lpstr>
      <vt:lpstr>Mai</vt:lpstr>
      <vt:lpstr>Juni</vt:lpstr>
      <vt:lpstr>Juli</vt:lpstr>
      <vt:lpstr>August</vt:lpstr>
      <vt:lpstr>September</vt:lpstr>
      <vt:lpstr>Oktober</vt:lpstr>
      <vt:lpstr>November</vt:lpstr>
      <vt:lpstr>Dezember</vt:lpstr>
      <vt:lpstr>April!Druckbereich</vt:lpstr>
      <vt:lpstr>August!Druckbereich</vt:lpstr>
      <vt:lpstr>Dezember!Druckbereich</vt:lpstr>
      <vt:lpstr>Februar!Druckbereich</vt:lpstr>
      <vt:lpstr>Jahresübersicht!Druckbereich</vt:lpstr>
      <vt:lpstr>Januar!Druckbereich</vt:lpstr>
      <vt:lpstr>Juli!Druckbereich</vt:lpstr>
      <vt:lpstr>Juni!Druckbereich</vt:lpstr>
      <vt:lpstr>Mai!Druckbereich</vt:lpstr>
      <vt:lpstr>März!Druckbereich</vt:lpstr>
      <vt:lpstr>November!Druckbereich</vt:lpstr>
      <vt:lpstr>Oktober!Druckbereich</vt:lpstr>
      <vt:lpstr>September!Druckbereich</vt:lpstr>
      <vt:lpstr>'Starte hier'!Druckbereich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fhoch3</dc:creator>
  <cp:keywords/>
  <dc:description/>
  <cp:lastModifiedBy>TB</cp:lastModifiedBy>
  <cp:revision>2</cp:revision>
  <dcterms:created xsi:type="dcterms:W3CDTF">2026-06-30T19:21:23Z</dcterms:created>
  <dcterms:modified xsi:type="dcterms:W3CDTF">2026-07-31T15:50:35Z</dcterms:modified>
  <cp:category/>
  <dc:language>de-DE</dc:language>
</cp:coreProperties>
</file>