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timbaumgartner/Desktop/Metropol Audit/fhoch3/FF_Starter_Kit/Finished/"/>
    </mc:Choice>
  </mc:AlternateContent>
  <xr:revisionPtr revIDLastSave="0" documentId="13_ncr:1_{9D57DE19-7F9D-F143-A7A4-A97A1BFE4504}" xr6:coauthVersionLast="47" xr6:coauthVersionMax="47" xr10:uidLastSave="{00000000-0000-0000-0000-000000000000}"/>
  <bookViews>
    <workbookView xWindow="29400" yWindow="600" windowWidth="38400" windowHeight="21000" tabRatio="500" xr2:uid="{00000000-000D-0000-FFFF-FFFF00000000}"/>
  </bookViews>
  <sheets>
    <sheet name="Übersicht" sheetId="1" r:id="rId1"/>
    <sheet name="Budgetplaner" sheetId="2" r:id="rId2"/>
    <sheet name="Checkliste" sheetId="3" r:id="rId3"/>
    <sheet name="Ablaufplan" sheetId="4" r:id="rId4"/>
    <sheet name="Gästeliste" sheetId="5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8" i="5" l="1"/>
  <c r="H6" i="5"/>
  <c r="F6" i="5"/>
  <c r="D6" i="5"/>
  <c r="B6" i="5"/>
  <c r="E6" i="3"/>
  <c r="H29" i="2"/>
  <c r="G29" i="2"/>
  <c r="E29" i="2"/>
  <c r="D29" i="2"/>
  <c r="H28" i="2"/>
  <c r="F28" i="2"/>
  <c r="H27" i="2"/>
  <c r="F27" i="2"/>
  <c r="H26" i="2"/>
  <c r="F26" i="2"/>
  <c r="H25" i="2"/>
  <c r="F25" i="2"/>
  <c r="H24" i="2"/>
  <c r="F24" i="2"/>
  <c r="H23" i="2"/>
  <c r="F23" i="2"/>
  <c r="H22" i="2"/>
  <c r="F22" i="2"/>
  <c r="H21" i="2"/>
  <c r="F21" i="2"/>
  <c r="H20" i="2"/>
  <c r="F20" i="2"/>
  <c r="H19" i="2"/>
  <c r="F19" i="2"/>
  <c r="H18" i="2"/>
  <c r="F18" i="2"/>
  <c r="H17" i="2"/>
  <c r="F17" i="2"/>
  <c r="H16" i="2"/>
  <c r="F16" i="2"/>
  <c r="H15" i="2"/>
  <c r="F15" i="2"/>
  <c r="H14" i="2"/>
  <c r="F14" i="2"/>
  <c r="H13" i="2"/>
  <c r="F13" i="2"/>
  <c r="H12" i="2"/>
  <c r="F12" i="2"/>
  <c r="H11" i="2"/>
  <c r="F11" i="2"/>
  <c r="H10" i="2"/>
  <c r="F10" i="2"/>
  <c r="H9" i="2"/>
  <c r="F9" i="2"/>
  <c r="H8" i="2"/>
  <c r="F8" i="2"/>
  <c r="H7" i="2"/>
  <c r="F7" i="2"/>
  <c r="F42" i="1"/>
  <c r="D42" i="1"/>
  <c r="C42" i="1"/>
  <c r="F41" i="1"/>
  <c r="D41" i="1"/>
  <c r="C41" i="1"/>
  <c r="E41" i="1" s="1"/>
  <c r="F40" i="1"/>
  <c r="D40" i="1"/>
  <c r="C40" i="1"/>
  <c r="E40" i="1" s="1"/>
  <c r="F39" i="1"/>
  <c r="D39" i="1"/>
  <c r="C39" i="1"/>
  <c r="F38" i="1"/>
  <c r="D38" i="1"/>
  <c r="C38" i="1"/>
  <c r="E38" i="1" s="1"/>
  <c r="F37" i="1"/>
  <c r="D37" i="1"/>
  <c r="C37" i="1"/>
  <c r="F36" i="1"/>
  <c r="D36" i="1"/>
  <c r="C36" i="1"/>
  <c r="E36" i="1" s="1"/>
  <c r="F35" i="1"/>
  <c r="D35" i="1"/>
  <c r="C35" i="1"/>
  <c r="C31" i="1"/>
  <c r="D31" i="1" s="1"/>
  <c r="C30" i="1"/>
  <c r="D30" i="1" s="1"/>
  <c r="C29" i="1"/>
  <c r="D29" i="1" s="1"/>
  <c r="C28" i="1"/>
  <c r="D28" i="1" s="1"/>
  <c r="D25" i="1"/>
  <c r="B25" i="1"/>
  <c r="D23" i="1"/>
  <c r="B23" i="1"/>
  <c r="B21" i="1"/>
  <c r="B16" i="1"/>
  <c r="T5" i="1"/>
  <c r="T4" i="1"/>
  <c r="C43" i="1" l="1"/>
  <c r="G37" i="1"/>
  <c r="F43" i="1"/>
  <c r="G38" i="1"/>
  <c r="G36" i="1"/>
  <c r="G40" i="1"/>
  <c r="G41" i="1"/>
  <c r="E39" i="1"/>
  <c r="G39" i="1"/>
  <c r="E42" i="1"/>
  <c r="E37" i="1"/>
  <c r="G42" i="1"/>
  <c r="E35" i="1"/>
  <c r="G35" i="1"/>
  <c r="D43" i="1"/>
  <c r="E43" i="1" l="1"/>
  <c r="G43" i="1"/>
</calcChain>
</file>

<file path=xl/sharedStrings.xml><?xml version="1.0" encoding="utf-8"?>
<sst xmlns="http://schemas.openxmlformats.org/spreadsheetml/2006/main" count="276" uniqueCount="159">
  <si>
    <t>Geburtstags-Planer</t>
  </si>
  <si>
    <t>Klarheit für dein Budget.
Freude an deinem Fest.</t>
  </si>
  <si>
    <t>Freies Budget</t>
  </si>
  <si>
    <t>Tatsächliche Kosten</t>
  </si>
  <si>
    <t>DEIN FEST</t>
  </si>
  <si>
    <t>DATUM (BITTE EINTRAGEN)</t>
  </si>
  <si>
    <t>MOTTO / ANLASS</t>
  </si>
  <si>
    <t>40. Geburtstag · Sommerfest</t>
  </si>
  <si>
    <t>ORT</t>
  </si>
  <si>
    <t>UHRZEIT</t>
  </si>
  <si>
    <t>Bürgerhaus Kehl</t>
  </si>
  <si>
    <t>BUDGET AUF EINEN BLICK</t>
  </si>
  <si>
    <t>GESAMTBUDGET (GEPLANT)</t>
  </si>
  <si>
    <t>VERFÜGBARES BUDGET</t>
  </si>
  <si>
    <t>TATSÄCHLICHE KOSTEN</t>
  </si>
  <si>
    <t>BEREITS BEZAHLT</t>
  </si>
  <si>
    <t>NOCH OFFEN (ZU BEZAHLEN)</t>
  </si>
  <si>
    <t>FORTSCHRITT</t>
  </si>
  <si>
    <t>Budget-Auslastung</t>
  </si>
  <si>
    <t>Zahlungsstand</t>
  </si>
  <si>
    <t>Checkliste erledigt</t>
  </si>
  <si>
    <t>Zusagen der Gäste</t>
  </si>
  <si>
    <t>KOSTEN NACH KATEGORIE</t>
  </si>
  <si>
    <t>Kategorie</t>
  </si>
  <si>
    <t>Geplant</t>
  </si>
  <si>
    <t>Tatsächlich</t>
  </si>
  <si>
    <t>Differenz</t>
  </si>
  <si>
    <t>Bezahlt</t>
  </si>
  <si>
    <t>Offen</t>
  </si>
  <si>
    <t>Location &amp; Feier</t>
  </si>
  <si>
    <t>Essen &amp; Getränke</t>
  </si>
  <si>
    <t>Torte &amp; Süßes</t>
  </si>
  <si>
    <t>Deko &amp; Ausstattung</t>
  </si>
  <si>
    <t>Unterhaltung &amp; Musik</t>
  </si>
  <si>
    <t>Einladungen &amp; Papeterie</t>
  </si>
  <si>
    <t>Gastgeschenke &amp; Mitgebsel</t>
  </si>
  <si>
    <t>Sonstiges</t>
  </si>
  <si>
    <t>Gesamt</t>
  </si>
  <si>
    <t>Budgetplaner  ·  alle Kosten deiner Feier im Blick</t>
  </si>
  <si>
    <t>Trage dein geplantes Budget ein (Spalte D) und ergänze die tatsächlichen Kosten, sobald sie feststehen. Differenz und offene Beträge rechnen sich von selbst.</t>
  </si>
  <si>
    <t>⚠️  Nur die türkis hinterlegten Felder verändern → alles andere rechnet sich automatisch. Beispielzeilen einfach überschreiben.</t>
  </si>
  <si>
    <t>Position</t>
  </si>
  <si>
    <t>Budget</t>
  </si>
  <si>
    <t>Fällig am</t>
  </si>
  <si>
    <t>Anbieter</t>
  </si>
  <si>
    <t>Status</t>
  </si>
  <si>
    <t>Notiz</t>
  </si>
  <si>
    <t>Location- / Raummiete</t>
  </si>
  <si>
    <t>Gebucht</t>
  </si>
  <si>
    <t>Ausstattung &amp; Mobiliar</t>
  </si>
  <si>
    <t>Catering / Buffet</t>
  </si>
  <si>
    <t>Genuss Catering</t>
  </si>
  <si>
    <t>Getränke</t>
  </si>
  <si>
    <t>Snacks &amp; Fingerfood</t>
  </si>
  <si>
    <t>In Planung</t>
  </si>
  <si>
    <t>Geburtstagstorte</t>
  </si>
  <si>
    <t>Tortenfantasie</t>
  </si>
  <si>
    <t>Muffins &amp; Candy Bar</t>
  </si>
  <si>
    <t>Ballons &amp; Girlanden</t>
  </si>
  <si>
    <t>Tischdeko &amp; Servietten</t>
  </si>
  <si>
    <t>Blumen</t>
  </si>
  <si>
    <t>Fotoecke / Backdrop</t>
  </si>
  <si>
    <t>Musik / DJ / Technik</t>
  </si>
  <si>
    <t>Spiele &amp; Animation</t>
  </si>
  <si>
    <t>Entertainer / Kinderbetreuung</t>
  </si>
  <si>
    <t>Einladungen</t>
  </si>
  <si>
    <t>Druckerei Sonnenschein</t>
  </si>
  <si>
    <t>Menü- &amp; Namenskarten</t>
  </si>
  <si>
    <t>Danksagungen</t>
  </si>
  <si>
    <t>Gastgeschenke</t>
  </si>
  <si>
    <t>Mitgebsel-Tüten</t>
  </si>
  <si>
    <t>Puffer / Unvorhergesehenes</t>
  </si>
  <si>
    <t>Geburtstags-Checkliste  ·  Schritt für Schritt zur gelungenen Feier</t>
  </si>
  <si>
    <t>Setze den Status auf „Erledigt", sobald ein Punkt abgehakt ist. Der Fortschritt oben zählt automatisch mit.</t>
  </si>
  <si>
    <t>Fortschritt</t>
  </si>
  <si>
    <t>Aufgabe</t>
  </si>
  <si>
    <t>Zeitraum</t>
  </si>
  <si>
    <t>Zuständig</t>
  </si>
  <si>
    <t>6–8 Wochen vorher</t>
  </si>
  <si>
    <t>Budget festlegen</t>
  </si>
  <si>
    <t>Datum &amp; Uhrzeit wählen</t>
  </si>
  <si>
    <t>Gästeliste erstellen</t>
  </si>
  <si>
    <t>Motto / Anlass überlegen</t>
  </si>
  <si>
    <t>Location klären (zuhause oder mieten)</t>
  </si>
  <si>
    <t>4–6 Wochen vorher</t>
  </si>
  <si>
    <t>Einladungen gestalten &amp; versenden</t>
  </si>
  <si>
    <t>Essen &amp; Getränke planen</t>
  </si>
  <si>
    <t>Torte bestellen oder Rezept wählen</t>
  </si>
  <si>
    <t>Unterhaltung / Musik organisieren</t>
  </si>
  <si>
    <t>2–4 Wochen vorher</t>
  </si>
  <si>
    <t>Zusagen nachfassen</t>
  </si>
  <si>
    <t>Deko &amp; Gastgeschenke besorgen</t>
  </si>
  <si>
    <t>Ablaufplan erstellen</t>
  </si>
  <si>
    <t>Helfer:innen einteilen</t>
  </si>
  <si>
    <t>1 Woche vorher</t>
  </si>
  <si>
    <t>Finale Gästezahl bestätigen</t>
  </si>
  <si>
    <t>Einkaufsliste schreiben</t>
  </si>
  <si>
    <t>Playlist vorbereiten</t>
  </si>
  <si>
    <t>Sitz- / Tischplan festlegen</t>
  </si>
  <si>
    <t>Am Vortag</t>
  </si>
  <si>
    <t>Einkaufen &amp; vorbereiten</t>
  </si>
  <si>
    <t>Deko aufbauen</t>
  </si>
  <si>
    <t>Torte abholen oder backen</t>
  </si>
  <si>
    <t>Getränke kaltstellen</t>
  </si>
  <si>
    <t>Am Geburtstag</t>
  </si>
  <si>
    <t>Genießen &amp; feiern</t>
  </si>
  <si>
    <t>Fotos machen (oder delegieren)</t>
  </si>
  <si>
    <t>Zeit fürs Geburtstagskind einplanen</t>
  </si>
  <si>
    <t>Danach</t>
  </si>
  <si>
    <t>Danke sagen (Gästeliste hilft dabei)</t>
  </si>
  <si>
    <t>Fotos teilen</t>
  </si>
  <si>
    <t>Budget abschließen &amp; Fazit ziehen</t>
  </si>
  <si>
    <t>Ablaufplan  ·  so läuft deine Feier</t>
  </si>
  <si>
    <t>Plane deinen Tag von Anfang bis Ausklang. Uhrzeit eintragen, Programmpunkt benennen, Zuständigkeit klären – so bleibt die Feier entspannt.</t>
  </si>
  <si>
    <t>Uhrzeit</t>
  </si>
  <si>
    <t>Programmpunkt</t>
  </si>
  <si>
    <t>Details / Material</t>
  </si>
  <si>
    <t>Aufbau &amp; letzte Vorbereitungen</t>
  </si>
  <si>
    <t>Deko prüfen, Musik testen, Getränke bereitstellen</t>
  </si>
  <si>
    <t>Helfer:innen</t>
  </si>
  <si>
    <t>Gäste kommen an</t>
  </si>
  <si>
    <t>Begrüßungsgetränk, Garderobe zeigen</t>
  </si>
  <si>
    <t>Gastgeberin</t>
  </si>
  <si>
    <t>Kaffee &amp; Geburtstagstorte</t>
  </si>
  <si>
    <t>Kerzen, Feuerzeug, Tortenheber bereitlegen</t>
  </si>
  <si>
    <t>Spiele &amp; Programm</t>
  </si>
  <si>
    <t>Spielmaterial, kleine Preise</t>
  </si>
  <si>
    <t>Abendessen / Buffet</t>
  </si>
  <si>
    <t>Buffet eröffnen, Getränke nachfüllen</t>
  </si>
  <si>
    <t>Catering</t>
  </si>
  <si>
    <t>Musik &amp; Tanz</t>
  </si>
  <si>
    <t>Playlist starten, Licht dimmen</t>
  </si>
  <si>
    <t>Ausklang</t>
  </si>
  <si>
    <t>Gastgeschenke verteilen, Verabschiedung</t>
  </si>
  <si>
    <t>Gästeliste  ·  wer feiert mit?</t>
  </si>
  <si>
    <t>Trage unten deine Gäste ein. Die Übersicht oben zählt automatisch mit – inklusive Geschenke und Danksagungen, damit niemand vergessen wird.</t>
  </si>
  <si>
    <t>PERSONEN EINGELADEN</t>
  </si>
  <si>
    <t>ZUGESAGT</t>
  </si>
  <si>
    <t>ABGESAGT</t>
  </si>
  <si>
    <t>NOCH OFFEN</t>
  </si>
  <si>
    <t>GESCHENKE ERHALTEN</t>
  </si>
  <si>
    <t>Name</t>
  </si>
  <si>
    <t>Personen</t>
  </si>
  <si>
    <t>Menü / Allergien</t>
  </si>
  <si>
    <t>Geschenk erhalten</t>
  </si>
  <si>
    <t>Danke gesagt</t>
  </si>
  <si>
    <t>Familie Müller</t>
  </si>
  <si>
    <t>Zugesagt</t>
  </si>
  <si>
    <t>vegetarisch</t>
  </si>
  <si>
    <t>Ja</t>
  </si>
  <si>
    <t>bringen Salat mit</t>
  </si>
  <si>
    <t>Anna &amp; Thomas</t>
  </si>
  <si>
    <t>Oma Grete</t>
  </si>
  <si>
    <t>glutenfrei</t>
  </si>
  <si>
    <t>–</t>
  </si>
  <si>
    <t>braucht Fahrdienst</t>
  </si>
  <si>
    <t>Lisa Berger</t>
  </si>
  <si>
    <t>Abgesagt</t>
  </si>
  <si>
    <r>
      <t xml:space="preserve">Diese Übersicht rechnet sich automatisch. Bitte einfach anschauen und freuen – eingetragen wird in den Blättern Budgetplaner, Checkliste, Ablaufplan und Gästeliste. Nur die </t>
    </r>
    <r>
      <rPr>
        <sz val="14"/>
        <color rgb="FF0DB8AE"/>
        <rFont val="Calibri"/>
        <family val="2"/>
      </rPr>
      <t>türkis</t>
    </r>
    <r>
      <rPr>
        <sz val="14"/>
        <color rgb="FFFFFFFF"/>
        <rFont val="Calibri"/>
        <family val="2"/>
        <charset val="1"/>
      </rPr>
      <t xml:space="preserve"> hinterlegten Felder hier sind für dich: Datum, Motto, Ort und Uhrzeit.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</si>
</sst>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&quot; €&quot;"/>
    <numFmt numFmtId="165" formatCode="dd\.mm\.yyyy"/>
    <numFmt numFmtId="166" formatCode="hh:mm&quot; Uhr&quot;"/>
    <numFmt numFmtId="167" formatCode="#,##0&quot; €&quot;"/>
    <numFmt numFmtId="168" formatCode="0\ %"/>
    <numFmt numFmtId="169" formatCode=";;;"/>
    <numFmt numFmtId="170" formatCode="h:mm"/>
  </numFmts>
  <fonts count="45" x14ac:knownFonts="1">
    <font>
      <sz val="11"/>
      <color theme="1"/>
      <name val="Calibri"/>
      <family val="2"/>
      <charset val="1"/>
    </font>
    <font>
      <b/>
      <sz val="40"/>
      <color rgb="FF143371"/>
      <name val="Calibri"/>
      <family val="2"/>
      <charset val="1"/>
    </font>
    <font>
      <sz val="14"/>
      <color rgb="FFE9974A"/>
      <name val="Calibri"/>
      <family val="2"/>
      <charset val="1"/>
    </font>
    <font>
      <sz val="12"/>
      <color rgb="FFFFFFFF"/>
      <name val="Calibri"/>
      <family val="2"/>
      <charset val="1"/>
    </font>
    <font>
      <b/>
      <sz val="14"/>
      <color rgb="FF0CB8AE"/>
      <name val="Calibri"/>
      <family val="2"/>
      <charset val="1"/>
    </font>
    <font>
      <b/>
      <sz val="10"/>
      <color rgb="FF002060"/>
      <name val="Calibri"/>
      <family val="2"/>
      <charset val="1"/>
    </font>
    <font>
      <b/>
      <sz val="22"/>
      <color rgb="FFE9974A"/>
      <name val="Calibri"/>
      <family val="2"/>
      <charset val="1"/>
    </font>
    <font>
      <b/>
      <sz val="24"/>
      <color rgb="FF143371"/>
      <name val="Calibri"/>
      <family val="2"/>
      <charset val="1"/>
    </font>
    <font>
      <b/>
      <sz val="12"/>
      <color rgb="FFFFFFFF"/>
      <name val="Calibri"/>
      <family val="2"/>
      <charset val="1"/>
    </font>
    <font>
      <sz val="12"/>
      <color rgb="FF1F2A2A"/>
      <name val="Calibri"/>
      <family val="2"/>
      <charset val="1"/>
    </font>
    <font>
      <b/>
      <sz val="12"/>
      <color rgb="FF0CB8AE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1"/>
      <color rgb="FF0CB8AE"/>
      <name val="Calibri"/>
      <family val="2"/>
      <charset val="1"/>
    </font>
    <font>
      <sz val="11"/>
      <color rgb="FF1F2A2A"/>
      <name val="Calibri"/>
      <family val="2"/>
      <charset val="1"/>
    </font>
    <font>
      <sz val="11"/>
      <color rgb="FF7A8887"/>
      <name val="Calibri"/>
      <family val="2"/>
      <charset val="1"/>
    </font>
    <font>
      <b/>
      <sz val="11"/>
      <color rgb="FF1D52AC"/>
      <name val="Calibri"/>
      <family val="2"/>
      <charset val="1"/>
    </font>
    <font>
      <b/>
      <sz val="11"/>
      <color rgb="FFEE8A3C"/>
      <name val="Calibri"/>
      <family val="2"/>
      <charset val="1"/>
    </font>
    <font>
      <b/>
      <sz val="11"/>
      <color rgb="FF143371"/>
      <name val="Calibri"/>
      <family val="2"/>
      <charset val="1"/>
    </font>
    <font>
      <b/>
      <sz val="11"/>
      <color rgb="FF5BC8C1"/>
      <name val="Calibri"/>
      <family val="2"/>
      <charset val="1"/>
    </font>
    <font>
      <b/>
      <sz val="11"/>
      <color rgb="FF6E93D6"/>
      <name val="Calibri"/>
      <family val="2"/>
      <charset val="1"/>
    </font>
    <font>
      <b/>
      <sz val="11"/>
      <color rgb="FFF2B27C"/>
      <name val="Calibri"/>
      <family val="2"/>
      <charset val="1"/>
    </font>
    <font>
      <b/>
      <sz val="11"/>
      <color rgb="FF7A8887"/>
      <name val="Calibri"/>
      <family val="2"/>
      <charset val="1"/>
    </font>
    <font>
      <b/>
      <sz val="20"/>
      <color rgb="FF143371"/>
      <name val="Calibri"/>
      <family val="2"/>
      <charset val="1"/>
    </font>
    <font>
      <b/>
      <sz val="9.5"/>
      <color rgb="FF0CB8AE"/>
      <name val="Calibri"/>
      <family val="2"/>
      <charset val="1"/>
    </font>
    <font>
      <sz val="10.5"/>
      <color rgb="FF1F2A2A"/>
      <name val="Calibri"/>
      <family val="2"/>
      <charset val="1"/>
    </font>
    <font>
      <b/>
      <sz val="10"/>
      <color rgb="FF1F2A2A"/>
      <name val="Calibri"/>
      <family val="2"/>
      <charset val="1"/>
    </font>
    <font>
      <sz val="10"/>
      <color rgb="FF7A8887"/>
      <name val="Calibri"/>
      <family val="2"/>
      <charset val="1"/>
    </font>
    <font>
      <sz val="9"/>
      <color rgb="FFC2CCCB"/>
      <name val="Calibri"/>
      <family val="2"/>
      <charset val="1"/>
    </font>
    <font>
      <b/>
      <sz val="12"/>
      <color rgb="FF143371"/>
      <name val="Calibri"/>
      <family val="2"/>
      <charset val="1"/>
    </font>
    <font>
      <b/>
      <sz val="10.5"/>
      <color rgb="FF143371"/>
      <name val="Calibri"/>
      <family val="2"/>
      <charset val="1"/>
    </font>
    <font>
      <b/>
      <sz val="11.5"/>
      <color rgb="FF143371"/>
      <name val="Calibri"/>
      <family val="2"/>
      <charset val="1"/>
    </font>
    <font>
      <b/>
      <sz val="10.5"/>
      <color rgb="FF1F2A2A"/>
      <name val="Calibri"/>
      <family val="2"/>
      <charset val="1"/>
    </font>
    <font>
      <b/>
      <sz val="16"/>
      <color rgb="FF143371"/>
      <name val="Calibri"/>
      <family val="2"/>
      <charset val="1"/>
    </font>
    <font>
      <b/>
      <sz val="11"/>
      <color rgb="FFE9974A"/>
      <name val="Calibri"/>
      <family val="2"/>
      <charset val="1"/>
    </font>
    <font>
      <b/>
      <sz val="12"/>
      <color theme="0"/>
      <name val="Calibri"/>
      <family val="2"/>
      <charset val="1"/>
    </font>
    <font>
      <b/>
      <sz val="12"/>
      <color rgb="FFE9974A"/>
      <name val="Calibri"/>
      <family val="2"/>
      <charset val="1"/>
    </font>
    <font>
      <b/>
      <sz val="18"/>
      <color theme="0"/>
      <name val="Calibri"/>
      <family val="2"/>
      <charset val="1"/>
    </font>
    <font>
      <b/>
      <sz val="18"/>
      <color rgb="FFE9974A"/>
      <name val="Calibri"/>
      <family val="2"/>
      <charset val="1"/>
    </font>
    <font>
      <b/>
      <sz val="12"/>
      <color rgb="FF6E7A79"/>
      <name val="Calibri"/>
      <family val="2"/>
      <charset val="1"/>
    </font>
    <font>
      <b/>
      <sz val="16"/>
      <color rgb="FF6E7A79"/>
      <name val="Calibri"/>
      <family val="2"/>
      <charset val="1"/>
    </font>
    <font>
      <sz val="14"/>
      <color rgb="FFFFFFFF"/>
      <name val="Calibri"/>
      <family val="2"/>
      <charset val="1"/>
    </font>
    <font>
      <sz val="14"/>
      <color theme="0"/>
      <name val="Calibri"/>
      <family val="2"/>
      <charset val="1"/>
    </font>
    <font>
      <sz val="16"/>
      <color theme="0"/>
      <name val="Calibri"/>
      <family val="2"/>
    </font>
    <font>
      <sz val="14"/>
      <color rgb="FF0DB8AE"/>
      <name val="Calibri"/>
      <family val="2"/>
    </font>
    <font>
      <sz val="13"/>
      <color theme="1"/>
      <name val="Calibri"/>
      <family val="2"/>
      <charset val="1"/>
    </font>
  </fonts>
  <fills count="20">
    <fill>
      <patternFill patternType="none"/>
    </fill>
    <fill>
      <patternFill patternType="gray125"/>
    </fill>
    <fill>
      <patternFill patternType="solid">
        <fgColor rgb="FF1C52AC"/>
        <bgColor rgb="FF1D52AC"/>
      </patternFill>
    </fill>
    <fill>
      <patternFill patternType="solid">
        <fgColor rgb="FFDDF7F5"/>
        <bgColor rgb="FFDEF8F5"/>
      </patternFill>
    </fill>
    <fill>
      <patternFill patternType="solid">
        <fgColor rgb="FF143371"/>
        <bgColor rgb="FF002060"/>
      </patternFill>
    </fill>
    <fill>
      <patternFill patternType="solid">
        <fgColor rgb="FFDFF6F4"/>
        <bgColor rgb="FFDDF7F5"/>
      </patternFill>
    </fill>
    <fill>
      <patternFill patternType="solid">
        <fgColor rgb="FFE7EEF9"/>
        <bgColor rgb="FFEEF3FB"/>
      </patternFill>
    </fill>
    <fill>
      <patternFill patternType="solid">
        <fgColor rgb="FFFDF0E1"/>
        <bgColor rgb="FFFEF5EB"/>
      </patternFill>
    </fill>
    <fill>
      <patternFill patternType="solid">
        <fgColor rgb="FFE2E6F0"/>
        <bgColor rgb="FFE7EEF9"/>
      </patternFill>
    </fill>
    <fill>
      <patternFill patternType="solid">
        <fgColor rgb="FFEBF8F7"/>
        <bgColor rgb="FFEAF9F8"/>
      </patternFill>
    </fill>
    <fill>
      <patternFill patternType="solid">
        <fgColor rgb="FFEEF3FB"/>
        <bgColor rgb="FFF0F2F2"/>
      </patternFill>
    </fill>
    <fill>
      <patternFill patternType="solid">
        <fgColor rgb="FFFEF5EB"/>
        <bgColor rgb="FFFAF9F5"/>
      </patternFill>
    </fill>
    <fill>
      <patternFill patternType="solid">
        <fgColor rgb="FFF0F2F2"/>
        <bgColor rgb="FFEEF1EF"/>
      </patternFill>
    </fill>
    <fill>
      <patternFill patternType="solid">
        <fgColor rgb="FFFAF9F5"/>
        <bgColor rgb="FFF9F9F9"/>
      </patternFill>
    </fill>
    <fill>
      <patternFill patternType="solid">
        <fgColor rgb="FFEAF9F8"/>
        <bgColor rgb="FFEBF8F7"/>
      </patternFill>
    </fill>
    <fill>
      <patternFill patternType="solid">
        <fgColor rgb="FFDFF9F6"/>
        <bgColor indexed="64"/>
      </patternFill>
    </fill>
    <fill>
      <patternFill patternType="solid">
        <fgColor rgb="FF0DB8AE"/>
        <bgColor rgb="FFDEF8F5"/>
      </patternFill>
    </fill>
    <fill>
      <patternFill patternType="solid">
        <fgColor rgb="FFEAF8FB"/>
        <bgColor indexed="64"/>
      </patternFill>
    </fill>
    <fill>
      <patternFill patternType="solid">
        <fgColor rgb="FFEAF8FB"/>
        <bgColor rgb="FFDDF7F5"/>
      </patternFill>
    </fill>
    <fill>
      <patternFill patternType="solid">
        <fgColor rgb="FFEAF8FB"/>
        <bgColor rgb="FFDEF8F5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CB8AE"/>
      </bottom>
      <diagonal/>
    </border>
    <border>
      <left/>
      <right/>
      <top/>
      <bottom style="thin">
        <color rgb="FFEEF1EF"/>
      </bottom>
      <diagonal/>
    </border>
    <border>
      <left/>
      <right/>
      <top/>
      <bottom style="thick">
        <color rgb="FF1C52AC"/>
      </bottom>
      <diagonal/>
    </border>
    <border>
      <left/>
      <right/>
      <top style="thin">
        <color rgb="FFEEF1EF"/>
      </top>
      <bottom style="thin">
        <color rgb="FFEEF1E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EEF1EF"/>
      </top>
      <bottom/>
      <diagonal/>
    </border>
    <border>
      <left/>
      <right/>
      <top/>
      <bottom style="hair">
        <color rgb="FFC9E5E2"/>
      </bottom>
      <diagonal/>
    </border>
    <border>
      <left/>
      <right/>
      <top style="thin">
        <color rgb="FF0CB8AE"/>
      </top>
      <bottom/>
      <diagonal/>
    </border>
    <border>
      <left/>
      <right/>
      <top style="thin">
        <color rgb="FF0CB8AE"/>
      </top>
      <bottom style="hair">
        <color rgb="FFC9E5E2"/>
      </bottom>
      <diagonal/>
    </border>
    <border>
      <left style="thin">
        <color rgb="FF0CB8AE"/>
      </left>
      <right/>
      <top/>
      <bottom style="hair">
        <color rgb="FFC9E5E2"/>
      </bottom>
      <diagonal/>
    </border>
    <border>
      <left style="thin">
        <color rgb="FF0CB8AE"/>
      </left>
      <right/>
      <top/>
      <bottom style="thin">
        <color rgb="FF0CB8AE"/>
      </bottom>
      <diagonal/>
    </border>
    <border>
      <left/>
      <right/>
      <top/>
      <bottom style="thin">
        <color rgb="FF0DB8AE"/>
      </bottom>
      <diagonal/>
    </border>
    <border>
      <left/>
      <right style="thin">
        <color rgb="FFEEF1EF"/>
      </right>
      <top/>
      <bottom/>
      <diagonal/>
    </border>
    <border>
      <left/>
      <right style="thin">
        <color rgb="FFEEF1EF"/>
      </right>
      <top style="thick">
        <color rgb="FF1C52AC"/>
      </top>
      <bottom/>
      <diagonal/>
    </border>
    <border>
      <left style="thin">
        <color rgb="FF6E7A79"/>
      </left>
      <right/>
      <top style="thick">
        <color rgb="FFE8974A"/>
      </top>
      <bottom/>
      <diagonal/>
    </border>
    <border>
      <left/>
      <right style="thin">
        <color rgb="FFEEF1EF"/>
      </right>
      <top style="thick">
        <color rgb="FFE8974A"/>
      </top>
      <bottom/>
      <diagonal/>
    </border>
    <border>
      <left/>
      <right/>
      <top style="thick">
        <color rgb="FF1D52AC"/>
      </top>
      <bottom/>
      <diagonal/>
    </border>
    <border>
      <left/>
      <right style="thin">
        <color rgb="FF6E7A79"/>
      </right>
      <top style="thick">
        <color rgb="FF1D52AC"/>
      </top>
      <bottom/>
      <diagonal/>
    </border>
    <border>
      <left style="thin">
        <color rgb="FF6E7A79"/>
      </left>
      <right/>
      <top/>
      <bottom style="thick">
        <color rgb="FFE9974A"/>
      </bottom>
      <diagonal/>
    </border>
    <border>
      <left/>
      <right style="thin">
        <color rgb="FFEEF1EF"/>
      </right>
      <top/>
      <bottom style="thick">
        <color rgb="FFE9974A"/>
      </bottom>
      <diagonal/>
    </border>
    <border>
      <left/>
      <right style="thin">
        <color rgb="FF6E7A79"/>
      </right>
      <top/>
      <bottom style="thick">
        <color rgb="FF1C52AC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2" fillId="5" borderId="7" xfId="0" applyFont="1" applyFill="1" applyBorder="1" applyAlignment="1">
      <alignment vertical="center"/>
    </xf>
    <xf numFmtId="167" fontId="13" fillId="5" borderId="7" xfId="0" applyNumberFormat="1" applyFont="1" applyFill="1" applyBorder="1" applyAlignment="1">
      <alignment horizontal="right" vertical="center"/>
    </xf>
    <xf numFmtId="167" fontId="14" fillId="5" borderId="7" xfId="0" applyNumberFormat="1" applyFont="1" applyFill="1" applyBorder="1" applyAlignment="1">
      <alignment horizontal="right" vertical="center"/>
    </xf>
    <xf numFmtId="0" fontId="15" fillId="6" borderId="7" xfId="0" applyFont="1" applyFill="1" applyBorder="1" applyAlignment="1">
      <alignment vertical="center"/>
    </xf>
    <xf numFmtId="167" fontId="13" fillId="6" borderId="7" xfId="0" applyNumberFormat="1" applyFont="1" applyFill="1" applyBorder="1" applyAlignment="1">
      <alignment horizontal="right" vertical="center"/>
    </xf>
    <xf numFmtId="167" fontId="14" fillId="6" borderId="7" xfId="0" applyNumberFormat="1" applyFont="1" applyFill="1" applyBorder="1" applyAlignment="1">
      <alignment horizontal="right" vertical="center"/>
    </xf>
    <xf numFmtId="0" fontId="16" fillId="7" borderId="7" xfId="0" applyFont="1" applyFill="1" applyBorder="1" applyAlignment="1">
      <alignment vertical="center"/>
    </xf>
    <xf numFmtId="167" fontId="13" fillId="7" borderId="7" xfId="0" applyNumberFormat="1" applyFont="1" applyFill="1" applyBorder="1" applyAlignment="1">
      <alignment horizontal="right" vertical="center"/>
    </xf>
    <xf numFmtId="167" fontId="14" fillId="7" borderId="7" xfId="0" applyNumberFormat="1" applyFont="1" applyFill="1" applyBorder="1" applyAlignment="1">
      <alignment horizontal="right" vertical="center"/>
    </xf>
    <xf numFmtId="0" fontId="17" fillId="8" borderId="7" xfId="0" applyFont="1" applyFill="1" applyBorder="1" applyAlignment="1">
      <alignment vertical="center"/>
    </xf>
    <xf numFmtId="167" fontId="13" fillId="8" borderId="7" xfId="0" applyNumberFormat="1" applyFont="1" applyFill="1" applyBorder="1" applyAlignment="1">
      <alignment horizontal="right" vertical="center"/>
    </xf>
    <xf numFmtId="167" fontId="14" fillId="8" borderId="7" xfId="0" applyNumberFormat="1" applyFont="1" applyFill="1" applyBorder="1" applyAlignment="1">
      <alignment horizontal="right" vertical="center"/>
    </xf>
    <xf numFmtId="0" fontId="18" fillId="9" borderId="7" xfId="0" applyFont="1" applyFill="1" applyBorder="1" applyAlignment="1">
      <alignment vertical="center"/>
    </xf>
    <xf numFmtId="167" fontId="13" fillId="9" borderId="7" xfId="0" applyNumberFormat="1" applyFont="1" applyFill="1" applyBorder="1" applyAlignment="1">
      <alignment horizontal="right" vertical="center"/>
    </xf>
    <xf numFmtId="167" fontId="14" fillId="9" borderId="7" xfId="0" applyNumberFormat="1" applyFont="1" applyFill="1" applyBorder="1" applyAlignment="1">
      <alignment horizontal="right" vertical="center"/>
    </xf>
    <xf numFmtId="0" fontId="19" fillId="10" borderId="7" xfId="0" applyFont="1" applyFill="1" applyBorder="1" applyAlignment="1">
      <alignment vertical="center"/>
    </xf>
    <xf numFmtId="167" fontId="13" fillId="10" borderId="7" xfId="0" applyNumberFormat="1" applyFont="1" applyFill="1" applyBorder="1" applyAlignment="1">
      <alignment horizontal="right" vertical="center"/>
    </xf>
    <xf numFmtId="167" fontId="14" fillId="10" borderId="7" xfId="0" applyNumberFormat="1" applyFont="1" applyFill="1" applyBorder="1" applyAlignment="1">
      <alignment horizontal="right" vertical="center"/>
    </xf>
    <xf numFmtId="0" fontId="20" fillId="11" borderId="7" xfId="0" applyFont="1" applyFill="1" applyBorder="1" applyAlignment="1">
      <alignment vertical="center"/>
    </xf>
    <xf numFmtId="167" fontId="13" fillId="11" borderId="7" xfId="0" applyNumberFormat="1" applyFont="1" applyFill="1" applyBorder="1" applyAlignment="1">
      <alignment horizontal="right" vertical="center"/>
    </xf>
    <xf numFmtId="167" fontId="14" fillId="11" borderId="7" xfId="0" applyNumberFormat="1" applyFont="1" applyFill="1" applyBorder="1" applyAlignment="1">
      <alignment horizontal="right" vertical="center"/>
    </xf>
    <xf numFmtId="0" fontId="21" fillId="12" borderId="7" xfId="0" applyFont="1" applyFill="1" applyBorder="1" applyAlignment="1">
      <alignment vertical="center"/>
    </xf>
    <xf numFmtId="167" fontId="13" fillId="12" borderId="7" xfId="0" applyNumberFormat="1" applyFont="1" applyFill="1" applyBorder="1" applyAlignment="1">
      <alignment horizontal="right" vertical="center"/>
    </xf>
    <xf numFmtId="167" fontId="14" fillId="12" borderId="7" xfId="0" applyNumberFormat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/>
    </xf>
    <xf numFmtId="0" fontId="23" fillId="0" borderId="9" xfId="0" applyFont="1" applyBorder="1" applyAlignment="1">
      <alignment vertical="center"/>
    </xf>
    <xf numFmtId="167" fontId="26" fillId="0" borderId="9" xfId="0" applyNumberFormat="1" applyFont="1" applyBorder="1" applyAlignment="1">
      <alignment horizontal="right" vertical="center"/>
    </xf>
    <xf numFmtId="0" fontId="27" fillId="0" borderId="7" xfId="0" applyFont="1" applyBorder="1" applyAlignment="1">
      <alignment vertical="center"/>
    </xf>
    <xf numFmtId="0" fontId="24" fillId="3" borderId="7" xfId="0" applyFont="1" applyFill="1" applyBorder="1" applyAlignment="1">
      <alignment vertical="center"/>
    </xf>
    <xf numFmtId="167" fontId="26" fillId="0" borderId="7" xfId="0" applyNumberFormat="1" applyFont="1" applyBorder="1" applyAlignment="1">
      <alignment horizontal="right" vertical="center"/>
    </xf>
    <xf numFmtId="0" fontId="0" fillId="4" borderId="2" xfId="0" applyFill="1" applyBorder="1"/>
    <xf numFmtId="0" fontId="11" fillId="4" borderId="2" xfId="0" applyFont="1" applyFill="1" applyBorder="1" applyAlignment="1">
      <alignment horizontal="right" vertical="center"/>
    </xf>
    <xf numFmtId="167" fontId="11" fillId="4" borderId="2" xfId="0" applyNumberFormat="1" applyFont="1" applyFill="1" applyBorder="1" applyAlignment="1">
      <alignment horizontal="right" vertical="center"/>
    </xf>
    <xf numFmtId="0" fontId="10" fillId="0" borderId="0" xfId="0" applyFont="1"/>
    <xf numFmtId="0" fontId="28" fillId="0" borderId="0" xfId="0" applyFont="1" applyAlignment="1">
      <alignment vertical="center"/>
    </xf>
    <xf numFmtId="0" fontId="24" fillId="0" borderId="7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4" fillId="13" borderId="7" xfId="0" applyFont="1" applyFill="1" applyBorder="1" applyAlignment="1">
      <alignment vertical="center"/>
    </xf>
    <xf numFmtId="0" fontId="26" fillId="13" borderId="7" xfId="0" applyFont="1" applyFill="1" applyBorder="1" applyAlignment="1">
      <alignment vertical="center"/>
    </xf>
    <xf numFmtId="170" fontId="30" fillId="3" borderId="10" xfId="0" applyNumberFormat="1" applyFont="1" applyFill="1" applyBorder="1" applyAlignment="1">
      <alignment horizontal="center" vertical="center" wrapText="1"/>
    </xf>
    <xf numFmtId="0" fontId="29" fillId="3" borderId="7" xfId="0" applyFont="1" applyFill="1" applyBorder="1" applyAlignment="1">
      <alignment vertical="center" wrapText="1"/>
    </xf>
    <xf numFmtId="0" fontId="24" fillId="3" borderId="7" xfId="0" applyFont="1" applyFill="1" applyBorder="1" applyAlignment="1">
      <alignment vertical="center" wrapText="1"/>
    </xf>
    <xf numFmtId="170" fontId="30" fillId="14" borderId="10" xfId="0" applyNumberFormat="1" applyFont="1" applyFill="1" applyBorder="1" applyAlignment="1">
      <alignment horizontal="center" vertical="center" wrapText="1"/>
    </xf>
    <xf numFmtId="0" fontId="29" fillId="14" borderId="7" xfId="0" applyFont="1" applyFill="1" applyBorder="1" applyAlignment="1">
      <alignment vertical="center" wrapText="1"/>
    </xf>
    <xf numFmtId="0" fontId="24" fillId="14" borderId="7" xfId="0" applyFont="1" applyFill="1" applyBorder="1" applyAlignment="1">
      <alignment vertical="center" wrapText="1"/>
    </xf>
    <xf numFmtId="170" fontId="30" fillId="3" borderId="11" xfId="0" applyNumberFormat="1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vertical="center" wrapText="1"/>
    </xf>
    <xf numFmtId="0" fontId="24" fillId="3" borderId="1" xfId="0" applyFont="1" applyFill="1" applyBorder="1" applyAlignment="1">
      <alignment vertical="center" wrapText="1"/>
    </xf>
    <xf numFmtId="170" fontId="17" fillId="3" borderId="0" xfId="0" applyNumberFormat="1" applyFont="1" applyFill="1" applyAlignment="1">
      <alignment horizontal="center" vertical="center"/>
    </xf>
    <xf numFmtId="0" fontId="31" fillId="3" borderId="0" xfId="0" applyFont="1" applyFill="1" applyAlignment="1">
      <alignment vertical="center"/>
    </xf>
    <xf numFmtId="0" fontId="24" fillId="3" borderId="0" xfId="0" applyFont="1" applyFill="1" applyAlignment="1">
      <alignment vertical="center"/>
    </xf>
    <xf numFmtId="0" fontId="28" fillId="13" borderId="6" xfId="0" applyFont="1" applyFill="1" applyBorder="1" applyAlignment="1">
      <alignment horizontal="right" vertical="center"/>
    </xf>
    <xf numFmtId="0" fontId="32" fillId="13" borderId="2" xfId="0" applyFont="1" applyFill="1" applyBorder="1" applyAlignment="1">
      <alignment horizontal="right" vertical="center"/>
    </xf>
    <xf numFmtId="0" fontId="0" fillId="0" borderId="12" xfId="0" applyBorder="1"/>
    <xf numFmtId="0" fontId="0" fillId="15" borderId="0" xfId="0" applyFill="1"/>
    <xf numFmtId="0" fontId="17" fillId="15" borderId="8" xfId="0" applyFont="1" applyFill="1" applyBorder="1" applyAlignment="1">
      <alignment vertical="center"/>
    </xf>
    <xf numFmtId="167" fontId="17" fillId="15" borderId="8" xfId="0" applyNumberFormat="1" applyFont="1" applyFill="1" applyBorder="1" applyAlignment="1">
      <alignment horizontal="right" vertical="center"/>
    </xf>
    <xf numFmtId="0" fontId="11" fillId="4" borderId="0" xfId="0" applyFont="1" applyFill="1" applyAlignment="1">
      <alignment horizontal="left" vertical="center"/>
    </xf>
    <xf numFmtId="0" fontId="11" fillId="4" borderId="0" xfId="0" applyFont="1" applyFill="1" applyAlignment="1">
      <alignment horizontal="right" vertical="center"/>
    </xf>
    <xf numFmtId="0" fontId="44" fillId="17" borderId="0" xfId="0" applyFont="1" applyFill="1"/>
    <xf numFmtId="0" fontId="0" fillId="17" borderId="0" xfId="0" applyFill="1"/>
    <xf numFmtId="164" fontId="0" fillId="17" borderId="0" xfId="0" applyNumberFormat="1" applyFill="1"/>
    <xf numFmtId="0" fontId="9" fillId="18" borderId="4" xfId="0" applyFont="1" applyFill="1" applyBorder="1" applyAlignment="1">
      <alignment vertical="center"/>
    </xf>
    <xf numFmtId="168" fontId="10" fillId="18" borderId="4" xfId="0" applyNumberFormat="1" applyFont="1" applyFill="1" applyBorder="1" applyAlignment="1">
      <alignment horizontal="right" vertical="center"/>
    </xf>
    <xf numFmtId="0" fontId="24" fillId="19" borderId="7" xfId="0" applyFont="1" applyFill="1" applyBorder="1" applyAlignment="1">
      <alignment vertical="center"/>
    </xf>
    <xf numFmtId="165" fontId="13" fillId="19" borderId="9" xfId="0" applyNumberFormat="1" applyFont="1" applyFill="1" applyBorder="1" applyAlignment="1">
      <alignment horizontal="center" vertical="center"/>
    </xf>
    <xf numFmtId="0" fontId="24" fillId="19" borderId="9" xfId="0" applyFont="1" applyFill="1" applyBorder="1" applyAlignment="1">
      <alignment vertical="center"/>
    </xf>
    <xf numFmtId="0" fontId="13" fillId="19" borderId="9" xfId="0" applyFont="1" applyFill="1" applyBorder="1" applyAlignment="1">
      <alignment horizontal="center" vertical="center"/>
    </xf>
    <xf numFmtId="165" fontId="13" fillId="19" borderId="7" xfId="0" applyNumberFormat="1" applyFont="1" applyFill="1" applyBorder="1" applyAlignment="1">
      <alignment horizontal="center" vertical="center"/>
    </xf>
    <xf numFmtId="0" fontId="13" fillId="19" borderId="7" xfId="0" applyFont="1" applyFill="1" applyBorder="1" applyAlignment="1">
      <alignment horizontal="center" vertical="center"/>
    </xf>
    <xf numFmtId="167" fontId="13" fillId="19" borderId="9" xfId="0" applyNumberFormat="1" applyFont="1" applyFill="1" applyBorder="1" applyAlignment="1">
      <alignment horizontal="right" vertical="center"/>
    </xf>
    <xf numFmtId="167" fontId="13" fillId="19" borderId="7" xfId="0" applyNumberFormat="1" applyFont="1" applyFill="1" applyBorder="1" applyAlignment="1">
      <alignment horizontal="right" vertical="center"/>
    </xf>
    <xf numFmtId="167" fontId="25" fillId="19" borderId="9" xfId="0" applyNumberFormat="1" applyFont="1" applyFill="1" applyBorder="1" applyAlignment="1">
      <alignment horizontal="right" vertical="center"/>
    </xf>
    <xf numFmtId="167" fontId="25" fillId="19" borderId="7" xfId="0" applyNumberFormat="1" applyFont="1" applyFill="1" applyBorder="1" applyAlignment="1">
      <alignment horizontal="right" vertical="center"/>
    </xf>
    <xf numFmtId="0" fontId="24" fillId="19" borderId="0" xfId="0" applyFont="1" applyFill="1" applyAlignment="1">
      <alignment vertical="center"/>
    </xf>
    <xf numFmtId="0" fontId="24" fillId="19" borderId="0" xfId="0" applyFont="1" applyFill="1" applyAlignment="1">
      <alignment horizontal="center" vertical="center"/>
    </xf>
    <xf numFmtId="0" fontId="26" fillId="19" borderId="7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2" xfId="0" applyFont="1" applyBorder="1" applyAlignment="1">
      <alignment vertical="center" wrapText="1"/>
    </xf>
    <xf numFmtId="0" fontId="40" fillId="2" borderId="0" xfId="0" applyFont="1" applyFill="1" applyAlignment="1">
      <alignment vertical="center" wrapText="1"/>
    </xf>
    <xf numFmtId="0" fontId="4" fillId="18" borderId="1" xfId="0" applyFont="1" applyFill="1" applyBorder="1" applyAlignment="1">
      <alignment vertical="center"/>
    </xf>
    <xf numFmtId="0" fontId="5" fillId="18" borderId="0" xfId="0" applyFont="1" applyFill="1" applyAlignment="1">
      <alignment horizontal="left" vertical="center"/>
    </xf>
    <xf numFmtId="165" fontId="42" fillId="16" borderId="0" xfId="0" applyNumberFormat="1" applyFont="1" applyFill="1" applyAlignment="1">
      <alignment horizontal="left" vertical="center"/>
    </xf>
    <xf numFmtId="0" fontId="41" fillId="16" borderId="0" xfId="0" applyFont="1" applyFill="1" applyAlignment="1">
      <alignment horizontal="left" vertical="center"/>
    </xf>
    <xf numFmtId="166" fontId="41" fillId="16" borderId="0" xfId="0" applyNumberFormat="1" applyFont="1" applyFill="1" applyAlignment="1">
      <alignment horizontal="left" vertical="center"/>
    </xf>
    <xf numFmtId="167" fontId="36" fillId="2" borderId="3" xfId="0" applyNumberFormat="1" applyFont="1" applyFill="1" applyBorder="1" applyAlignment="1">
      <alignment horizontal="right" vertical="center" indent="1"/>
    </xf>
    <xf numFmtId="167" fontId="36" fillId="2" borderId="21" xfId="0" applyNumberFormat="1" applyFont="1" applyFill="1" applyBorder="1" applyAlignment="1">
      <alignment horizontal="right" vertical="center" indent="1"/>
    </xf>
    <xf numFmtId="167" fontId="37" fillId="18" borderId="19" xfId="0" applyNumberFormat="1" applyFont="1" applyFill="1" applyBorder="1" applyAlignment="1">
      <alignment horizontal="right" vertical="center" indent="1"/>
    </xf>
    <xf numFmtId="167" fontId="37" fillId="18" borderId="20" xfId="0" applyNumberFormat="1" applyFont="1" applyFill="1" applyBorder="1" applyAlignment="1">
      <alignment horizontal="right" vertical="center" indent="1"/>
    </xf>
    <xf numFmtId="0" fontId="38" fillId="19" borderId="14" xfId="0" applyFont="1" applyFill="1" applyBorder="1" applyAlignment="1">
      <alignment horizontal="right" indent="1"/>
    </xf>
    <xf numFmtId="167" fontId="39" fillId="19" borderId="13" xfId="0" applyNumberFormat="1" applyFont="1" applyFill="1" applyBorder="1" applyAlignment="1">
      <alignment horizontal="right" vertical="center" indent="1"/>
    </xf>
    <xf numFmtId="0" fontId="6" fillId="17" borderId="0" xfId="0" applyFont="1" applyFill="1" applyAlignment="1">
      <alignment vertical="center"/>
    </xf>
    <xf numFmtId="0" fontId="5" fillId="18" borderId="0" xfId="0" applyFont="1" applyFill="1" applyAlignment="1">
      <alignment horizontal="left" vertical="center" indent="1"/>
    </xf>
    <xf numFmtId="0" fontId="5" fillId="18" borderId="13" xfId="0" applyFont="1" applyFill="1" applyBorder="1" applyAlignment="1">
      <alignment horizontal="left" vertical="center" indent="1"/>
    </xf>
    <xf numFmtId="167" fontId="7" fillId="18" borderId="0" xfId="0" applyNumberFormat="1" applyFont="1" applyFill="1" applyAlignment="1">
      <alignment horizontal="left" vertical="center" indent="1"/>
    </xf>
    <xf numFmtId="167" fontId="7" fillId="18" borderId="13" xfId="0" applyNumberFormat="1" applyFont="1" applyFill="1" applyBorder="1" applyAlignment="1">
      <alignment horizontal="left" vertical="center" indent="1"/>
    </xf>
    <xf numFmtId="0" fontId="34" fillId="2" borderId="17" xfId="0" applyFont="1" applyFill="1" applyBorder="1" applyAlignment="1">
      <alignment horizontal="right" indent="1"/>
    </xf>
    <xf numFmtId="0" fontId="34" fillId="2" borderId="18" xfId="0" applyFont="1" applyFill="1" applyBorder="1" applyAlignment="1">
      <alignment horizontal="right" indent="1"/>
    </xf>
    <xf numFmtId="0" fontId="35" fillId="18" borderId="15" xfId="0" applyFont="1" applyFill="1" applyBorder="1" applyAlignment="1">
      <alignment horizontal="right" indent="1"/>
    </xf>
    <xf numFmtId="0" fontId="35" fillId="18" borderId="16" xfId="0" applyFont="1" applyFill="1" applyBorder="1" applyAlignment="1">
      <alignment horizontal="right" indent="1"/>
    </xf>
    <xf numFmtId="0" fontId="4" fillId="18" borderId="0" xfId="0" applyFont="1" applyFill="1" applyAlignment="1">
      <alignment vertical="center"/>
    </xf>
    <xf numFmtId="0" fontId="38" fillId="18" borderId="13" xfId="0" applyFont="1" applyFill="1" applyBorder="1" applyAlignment="1">
      <alignment horizontal="right" indent="1"/>
    </xf>
    <xf numFmtId="167" fontId="39" fillId="18" borderId="13" xfId="0" applyNumberFormat="1" applyFont="1" applyFill="1" applyBorder="1" applyAlignment="1">
      <alignment horizontal="right" vertical="center" indent="1"/>
    </xf>
    <xf numFmtId="169" fontId="0" fillId="18" borderId="5" xfId="0" applyNumberFormat="1" applyFill="1" applyBorder="1"/>
    <xf numFmtId="0" fontId="22" fillId="0" borderId="0" xfId="0" applyFont="1" applyAlignment="1">
      <alignment vertical="center"/>
    </xf>
    <xf numFmtId="0" fontId="3" fillId="2" borderId="0" xfId="0" applyFont="1" applyFill="1" applyAlignment="1">
      <alignment vertical="center" wrapText="1"/>
    </xf>
    <xf numFmtId="0" fontId="29" fillId="19" borderId="9" xfId="0" applyFont="1" applyFill="1" applyBorder="1" applyAlignment="1">
      <alignment vertical="center"/>
    </xf>
    <xf numFmtId="0" fontId="28" fillId="13" borderId="6" xfId="0" applyFont="1" applyFill="1" applyBorder="1" applyAlignment="1">
      <alignment horizontal="right" vertical="center"/>
    </xf>
    <xf numFmtId="0" fontId="32" fillId="13" borderId="2" xfId="0" applyFont="1" applyFill="1" applyBorder="1" applyAlignment="1">
      <alignment horizontal="right" vertical="center"/>
    </xf>
    <xf numFmtId="0" fontId="17" fillId="13" borderId="0" xfId="0" applyFont="1" applyFill="1" applyAlignment="1">
      <alignment horizontal="right" vertical="center"/>
    </xf>
    <xf numFmtId="0" fontId="33" fillId="13" borderId="0" xfId="0" applyFont="1" applyFill="1" applyAlignment="1">
      <alignment horizontal="left" vertical="center"/>
    </xf>
  </cellXfs>
  <cellStyles count="1">
    <cellStyle name="Standard" xfId="0" builtinId="0"/>
  </cellStyles>
  <dxfs count="11">
    <dxf>
      <font>
        <b/>
        <color rgb="FFE9974A"/>
        <name val="Calibri"/>
        <charset val="1"/>
      </font>
    </dxf>
    <dxf>
      <font>
        <b/>
        <color rgb="FF3CA55C"/>
        <name val="Calibri"/>
        <charset val="1"/>
      </font>
    </dxf>
    <dxf>
      <font>
        <color rgb="FFD1495B"/>
        <name val="Calibri"/>
        <charset val="1"/>
      </font>
    </dxf>
    <dxf>
      <font>
        <b/>
        <color rgb="FF3CA55C"/>
        <name val="Calibri"/>
        <charset val="1"/>
      </font>
    </dxf>
    <dxf>
      <font>
        <strike val="0"/>
        <color rgb="FF7A8887"/>
        <name val="Calibri"/>
        <charset val="1"/>
      </font>
    </dxf>
    <dxf>
      <font>
        <b/>
        <color rgb="FF0CB8AE"/>
      </font>
    </dxf>
    <dxf>
      <font>
        <b/>
        <color rgb="FF3CA55C"/>
        <name val="Calibri"/>
        <charset val="1"/>
      </font>
    </dxf>
    <dxf>
      <font>
        <b/>
        <color rgb="FF143371"/>
      </font>
    </dxf>
    <dxf>
      <font>
        <b/>
        <color rgb="FF0CB8AE"/>
      </font>
    </dxf>
    <dxf>
      <font>
        <color rgb="FF3CA55C"/>
        <name val="Calibri"/>
        <charset val="1"/>
      </font>
    </dxf>
    <dxf>
      <font>
        <b/>
        <color rgb="FFD1495B"/>
        <name val="Calibri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EEF1EF"/>
      <rgbColor rgb="FFFF00FF"/>
      <rgbColor rgb="FFEAF9F8"/>
      <rgbColor rgb="FF800000"/>
      <rgbColor rgb="FF008000"/>
      <rgbColor rgb="FF002060"/>
      <rgbColor rgb="FF808000"/>
      <rgbColor rgb="FF800080"/>
      <rgbColor rgb="FF008080"/>
      <rgbColor rgb="FFC2CCCB"/>
      <rgbColor rgb="FF878787"/>
      <rgbColor rgb="FF6E93D6"/>
      <rgbColor rgb="FFD1495B"/>
      <rgbColor rgb="FFFEF5EB"/>
      <rgbColor rgb="FFDDF7F5"/>
      <rgbColor rgb="FF660066"/>
      <rgbColor rgb="FFE9974A"/>
      <rgbColor rgb="FF1C52AC"/>
      <rgbColor rgb="FFD9D9D9"/>
      <rgbColor rgb="FF000080"/>
      <rgbColor rgb="FFFF00FF"/>
      <rgbColor rgb="FFF0F2F2"/>
      <rgbColor rgb="FFEEF3FB"/>
      <rgbColor rgb="FF800080"/>
      <rgbColor rgb="FF800000"/>
      <rgbColor rgb="FF008080"/>
      <rgbColor rgb="FF0000FF"/>
      <rgbColor rgb="FF0CB8AE"/>
      <rgbColor rgb="FFDEF8F5"/>
      <rgbColor rgb="FFDFF6F4"/>
      <rgbColor rgb="FFFDF0E1"/>
      <rgbColor rgb="FFC9E5E2"/>
      <rgbColor rgb="FFE7EEF9"/>
      <rgbColor rgb="FFE2E6F0"/>
      <rgbColor rgb="FFF2B27C"/>
      <rgbColor rgb="FF3366FF"/>
      <rgbColor rgb="FF5BC8C1"/>
      <rgbColor rgb="FFEBF8F7"/>
      <rgbColor rgb="FFFAF9F5"/>
      <rgbColor rgb="FFEE8A3C"/>
      <rgbColor rgb="FFF9F9F9"/>
      <rgbColor rgb="FF4F81BD"/>
      <rgbColor rgb="FF7A8887"/>
      <rgbColor rgb="FF143371"/>
      <rgbColor rgb="FF3CA55C"/>
      <rgbColor rgb="FF003300"/>
      <rgbColor rgb="FF333300"/>
      <rgbColor rgb="FF993300"/>
      <rgbColor rgb="FF993366"/>
      <rgbColor rgb="FF1D52AC"/>
      <rgbColor rgb="FF1F2A2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AF8FB"/>
      <color rgb="FF0DB8AE"/>
      <color rgb="FF143371"/>
      <color rgb="FFE0F9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lang="de-DE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143371"/>
                </a:solidFill>
                <a:latin typeface="Calibri"/>
              </a:rPr>
              <a:t>Budgetverteilung (geplant)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doughnutChart>
        <c:varyColors val="1"/>
        <c:ser>
          <c:idx val="0"/>
          <c:order val="0"/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dPt>
            <c:idx val="0"/>
            <c:bubble3D val="0"/>
            <c:spPr>
              <a:solidFill>
                <a:srgbClr val="0CB8AE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1-770E-1543-85D4-215FF711E81E}"/>
              </c:ext>
            </c:extLst>
          </c:dPt>
          <c:dPt>
            <c:idx val="1"/>
            <c:bubble3D val="0"/>
            <c:spPr>
              <a:solidFill>
                <a:srgbClr val="1D52AC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3-770E-1543-85D4-215FF711E81E}"/>
              </c:ext>
            </c:extLst>
          </c:dPt>
          <c:dPt>
            <c:idx val="2"/>
            <c:bubble3D val="0"/>
            <c:spPr>
              <a:solidFill>
                <a:srgbClr val="EE8A3C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5-770E-1543-85D4-215FF711E81E}"/>
              </c:ext>
            </c:extLst>
          </c:dPt>
          <c:dPt>
            <c:idx val="3"/>
            <c:bubble3D val="0"/>
            <c:spPr>
              <a:solidFill>
                <a:srgbClr val="143371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7-770E-1543-85D4-215FF711E81E}"/>
              </c:ext>
            </c:extLst>
          </c:dPt>
          <c:dPt>
            <c:idx val="4"/>
            <c:bubble3D val="0"/>
            <c:spPr>
              <a:solidFill>
                <a:srgbClr val="5BC8C1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9-770E-1543-85D4-215FF711E81E}"/>
              </c:ext>
            </c:extLst>
          </c:dPt>
          <c:dPt>
            <c:idx val="5"/>
            <c:bubble3D val="0"/>
            <c:spPr>
              <a:solidFill>
                <a:srgbClr val="6E93D6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B-770E-1543-85D4-215FF711E81E}"/>
              </c:ext>
            </c:extLst>
          </c:dPt>
          <c:dPt>
            <c:idx val="6"/>
            <c:bubble3D val="0"/>
            <c:spPr>
              <a:solidFill>
                <a:srgbClr val="F2B27C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D-770E-1543-85D4-215FF711E81E}"/>
              </c:ext>
            </c:extLst>
          </c:dPt>
          <c:dPt>
            <c:idx val="7"/>
            <c:bubble3D val="0"/>
            <c:spPr>
              <a:solidFill>
                <a:srgbClr val="7A8887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F-770E-1543-85D4-215FF711E81E}"/>
              </c:ext>
            </c:extLst>
          </c:dPt>
          <c:dLbls>
            <c:dLbl>
              <c:idx val="0"/>
              <c:spPr>
                <a:solidFill>
                  <a:srgbClr val="FFFFFF"/>
                </a:solidFill>
                <a:ln>
                  <a:noFill/>
                </a:ln>
                <a:effectLst>
                  <a:softEdge rad="12700"/>
                </a:effectLst>
              </c:spPr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CB8AE"/>
                      </a:solidFill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0E-1543-85D4-215FF711E81E}"/>
                </c:ext>
              </c:extLst>
            </c:dLbl>
            <c:dLbl>
              <c:idx val="1"/>
              <c:spPr>
                <a:solidFill>
                  <a:srgbClr val="FFFFFF"/>
                </a:solidFill>
                <a:ln>
                  <a:noFill/>
                </a:ln>
                <a:effectLst>
                  <a:softEdge rad="12700"/>
                </a:effectLst>
              </c:spPr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1D52AC"/>
                      </a:solidFill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0E-1543-85D4-215FF711E81E}"/>
                </c:ext>
              </c:extLst>
            </c:dLbl>
            <c:dLbl>
              <c:idx val="2"/>
              <c:spPr>
                <a:solidFill>
                  <a:srgbClr val="FFFFFF"/>
                </a:solidFill>
                <a:ln>
                  <a:noFill/>
                </a:ln>
                <a:effectLst>
                  <a:softEdge rad="12700"/>
                </a:effectLst>
              </c:spPr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EE8A3C"/>
                      </a:solidFill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0E-1543-85D4-215FF711E81E}"/>
                </c:ext>
              </c:extLst>
            </c:dLbl>
            <c:dLbl>
              <c:idx val="3"/>
              <c:spPr>
                <a:solidFill>
                  <a:srgbClr val="FFFFFF"/>
                </a:solidFill>
                <a:ln>
                  <a:noFill/>
                </a:ln>
                <a:effectLst>
                  <a:softEdge rad="12700"/>
                </a:effectLst>
              </c:spPr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143371"/>
                      </a:solidFill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0E-1543-85D4-215FF711E81E}"/>
                </c:ext>
              </c:extLst>
            </c:dLbl>
            <c:dLbl>
              <c:idx val="4"/>
              <c:spPr>
                <a:solidFill>
                  <a:srgbClr val="FFFFFF"/>
                </a:solidFill>
                <a:ln>
                  <a:noFill/>
                </a:ln>
                <a:effectLst>
                  <a:softEdge rad="12700"/>
                </a:effectLst>
              </c:spPr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5BC8C1"/>
                      </a:solidFill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0E-1543-85D4-215FF711E81E}"/>
                </c:ext>
              </c:extLst>
            </c:dLbl>
            <c:dLbl>
              <c:idx val="5"/>
              <c:spPr>
                <a:solidFill>
                  <a:srgbClr val="FFFFFF"/>
                </a:solidFill>
                <a:ln>
                  <a:noFill/>
                </a:ln>
                <a:effectLst>
                  <a:softEdge rad="12700"/>
                </a:effectLst>
              </c:spPr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6E93D6"/>
                      </a:solidFill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0E-1543-85D4-215FF711E81E}"/>
                </c:ext>
              </c:extLst>
            </c:dLbl>
            <c:dLbl>
              <c:idx val="6"/>
              <c:spPr>
                <a:solidFill>
                  <a:srgbClr val="FFFFFF"/>
                </a:solidFill>
                <a:ln>
                  <a:noFill/>
                </a:ln>
                <a:effectLst>
                  <a:softEdge rad="12700"/>
                </a:effectLst>
              </c:spPr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F2B27C"/>
                      </a:solidFill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0E-1543-85D4-215FF711E81E}"/>
                </c:ext>
              </c:extLst>
            </c:dLbl>
            <c:dLbl>
              <c:idx val="7"/>
              <c:spPr>
                <a:solidFill>
                  <a:srgbClr val="FFFFFF"/>
                </a:solidFill>
                <a:ln>
                  <a:noFill/>
                </a:ln>
                <a:effectLst>
                  <a:softEdge rad="12700"/>
                </a:effectLst>
              </c:spPr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7A8887"/>
                      </a:solidFill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0E-1543-85D4-215FF711E81E}"/>
                </c:ext>
              </c:extLst>
            </c:dLbl>
            <c:spPr>
              <a:noFill/>
              <a:ln>
                <a:noFill/>
              </a:ln>
              <a:effectLst>
                <a:softEdge rad="12700"/>
              </a:effectLst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1"/>
            <c:showSerName val="0"/>
            <c:showPercent val="0"/>
            <c:showBubbleSize val="1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Übersicht!$B$35:$B$42</c:f>
              <c:strCache>
                <c:ptCount val="8"/>
                <c:pt idx="0">
                  <c:v>Location &amp; Feier</c:v>
                </c:pt>
                <c:pt idx="1">
                  <c:v>Essen &amp; Getränke</c:v>
                </c:pt>
                <c:pt idx="2">
                  <c:v>Torte &amp; Süßes</c:v>
                </c:pt>
                <c:pt idx="3">
                  <c:v>Deko &amp; Ausstattung</c:v>
                </c:pt>
                <c:pt idx="4">
                  <c:v>Unterhaltung &amp; Musik</c:v>
                </c:pt>
                <c:pt idx="5">
                  <c:v>Einladungen &amp; Papeterie</c:v>
                </c:pt>
                <c:pt idx="6">
                  <c:v>Gastgeschenke &amp; Mitgebsel</c:v>
                </c:pt>
                <c:pt idx="7">
                  <c:v>Sonstiges</c:v>
                </c:pt>
              </c:strCache>
            </c:strRef>
          </c:cat>
          <c:val>
            <c:numRef>
              <c:f>Übersicht!$C$35:$C$42</c:f>
              <c:numCache>
                <c:formatCode>#,##0" €"</c:formatCode>
                <c:ptCount val="8"/>
                <c:pt idx="0">
                  <c:v>310</c:v>
                </c:pt>
                <c:pt idx="1">
                  <c:v>480</c:v>
                </c:pt>
                <c:pt idx="2">
                  <c:v>120</c:v>
                </c:pt>
                <c:pt idx="3">
                  <c:v>155</c:v>
                </c:pt>
                <c:pt idx="4">
                  <c:v>140</c:v>
                </c:pt>
                <c:pt idx="5">
                  <c:v>65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70E-1543-85D4-215FF711E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EAF8FB"/>
    </a:solidFill>
    <a:ln w="9360">
      <a:noFill/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lang="de-DE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143371"/>
                </a:solidFill>
                <a:latin typeface="Calibri"/>
              </a:rPr>
              <a:t>Geplante vs. tatsächliche Kosten (pro Kategorie)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Übersicht!$C$34</c:f>
              <c:strCache>
                <c:ptCount val="1"/>
                <c:pt idx="0">
                  <c:v>Geplant</c:v>
                </c:pt>
              </c:strCache>
            </c:strRef>
          </c:tx>
          <c:spPr>
            <a:solidFill>
              <a:srgbClr val="1D52AC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Übersicht!$B$35:$B$42</c:f>
              <c:strCache>
                <c:ptCount val="8"/>
                <c:pt idx="0">
                  <c:v>Location &amp; Feier</c:v>
                </c:pt>
                <c:pt idx="1">
                  <c:v>Essen &amp; Getränke</c:v>
                </c:pt>
                <c:pt idx="2">
                  <c:v>Torte &amp; Süßes</c:v>
                </c:pt>
                <c:pt idx="3">
                  <c:v>Deko &amp; Ausstattung</c:v>
                </c:pt>
                <c:pt idx="4">
                  <c:v>Unterhaltung &amp; Musik</c:v>
                </c:pt>
                <c:pt idx="5">
                  <c:v>Einladungen &amp; Papeterie</c:v>
                </c:pt>
                <c:pt idx="6">
                  <c:v>Gastgeschenke &amp; Mitgebsel</c:v>
                </c:pt>
                <c:pt idx="7">
                  <c:v>Sonstiges</c:v>
                </c:pt>
              </c:strCache>
            </c:strRef>
          </c:cat>
          <c:val>
            <c:numRef>
              <c:f>Übersicht!$C$35:$C$42</c:f>
              <c:numCache>
                <c:formatCode>#,##0" €"</c:formatCode>
                <c:ptCount val="8"/>
                <c:pt idx="0">
                  <c:v>310</c:v>
                </c:pt>
                <c:pt idx="1">
                  <c:v>480</c:v>
                </c:pt>
                <c:pt idx="2">
                  <c:v>120</c:v>
                </c:pt>
                <c:pt idx="3">
                  <c:v>155</c:v>
                </c:pt>
                <c:pt idx="4">
                  <c:v>140</c:v>
                </c:pt>
                <c:pt idx="5">
                  <c:v>65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32-4D4D-85C2-0E5F5DF3EB34}"/>
            </c:ext>
          </c:extLst>
        </c:ser>
        <c:ser>
          <c:idx val="1"/>
          <c:order val="1"/>
          <c:tx>
            <c:strRef>
              <c:f>Übersicht!$D$34</c:f>
              <c:strCache>
                <c:ptCount val="1"/>
                <c:pt idx="0">
                  <c:v>Tatsächlich</c:v>
                </c:pt>
              </c:strCache>
            </c:strRef>
          </c:tx>
          <c:spPr>
            <a:solidFill>
              <a:srgbClr val="EE8A3C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Übersicht!$B$35:$B$42</c:f>
              <c:strCache>
                <c:ptCount val="8"/>
                <c:pt idx="0">
                  <c:v>Location &amp; Feier</c:v>
                </c:pt>
                <c:pt idx="1">
                  <c:v>Essen &amp; Getränke</c:v>
                </c:pt>
                <c:pt idx="2">
                  <c:v>Torte &amp; Süßes</c:v>
                </c:pt>
                <c:pt idx="3">
                  <c:v>Deko &amp; Ausstattung</c:v>
                </c:pt>
                <c:pt idx="4">
                  <c:v>Unterhaltung &amp; Musik</c:v>
                </c:pt>
                <c:pt idx="5">
                  <c:v>Einladungen &amp; Papeterie</c:v>
                </c:pt>
                <c:pt idx="6">
                  <c:v>Gastgeschenke &amp; Mitgebsel</c:v>
                </c:pt>
                <c:pt idx="7">
                  <c:v>Sonstiges</c:v>
                </c:pt>
              </c:strCache>
            </c:strRef>
          </c:cat>
          <c:val>
            <c:numRef>
              <c:f>Übersicht!$D$35:$D$42</c:f>
              <c:numCache>
                <c:formatCode>#,##0" €"</c:formatCode>
                <c:ptCount val="8"/>
                <c:pt idx="0">
                  <c:v>280</c:v>
                </c:pt>
                <c:pt idx="1">
                  <c:v>320</c:v>
                </c:pt>
                <c:pt idx="2">
                  <c:v>75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32-4D4D-85C2-0E5F5DF3E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76338067"/>
        <c:axId val="46256717"/>
      </c:barChart>
      <c:catAx>
        <c:axId val="7633806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46256717"/>
        <c:crosses val="autoZero"/>
        <c:auto val="1"/>
        <c:lblAlgn val="ctr"/>
        <c:lblOffset val="100"/>
        <c:noMultiLvlLbl val="0"/>
      </c:catAx>
      <c:valAx>
        <c:axId val="4625671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prstDash val="sysDot"/>
              <a:round/>
            </a:ln>
          </c:spPr>
        </c:majorGridlines>
        <c:numFmt formatCode="#,##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76338067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5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EAF8FB"/>
    </a:solidFill>
    <a:ln w="9360">
      <a:noFill/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596900</xdr:colOff>
      <xdr:row>6</xdr:row>
      <xdr:rowOff>0</xdr:rowOff>
    </xdr:from>
    <xdr:to>
      <xdr:col>21</xdr:col>
      <xdr:colOff>101600</xdr:colOff>
      <xdr:row>24</xdr:row>
      <xdr:rowOff>304800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30</xdr:row>
      <xdr:rowOff>254000</xdr:rowOff>
    </xdr:from>
    <xdr:to>
      <xdr:col>22</xdr:col>
      <xdr:colOff>546360</xdr:colOff>
      <xdr:row>44</xdr:row>
      <xdr:rowOff>244760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21960</xdr:colOff>
      <xdr:row>3</xdr:row>
      <xdr:rowOff>370080</xdr:rowOff>
    </xdr:to>
    <xdr:pic>
      <xdr:nvPicPr>
        <xdr:cNvPr id="4" name="Image 4" descr="Pictur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76400" y="380880"/>
          <a:ext cx="1713600" cy="8751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43371"/>
  </sheetPr>
  <dimension ref="A3:W45"/>
  <sheetViews>
    <sheetView showGridLines="0" tabSelected="1" zoomScaleNormal="100" workbookViewId="0">
      <selection activeCell="Z9" sqref="Z9"/>
    </sheetView>
  </sheetViews>
  <sheetFormatPr baseColWidth="10" defaultColWidth="8.6640625" defaultRowHeight="15" x14ac:dyDescent="0.2"/>
  <cols>
    <col min="1" max="1" width="2.5" customWidth="1"/>
    <col min="2" max="2" width="24" customWidth="1"/>
    <col min="3" max="3" width="16" customWidth="1"/>
    <col min="4" max="4" width="24" customWidth="1"/>
    <col min="5" max="7" width="16" customWidth="1"/>
    <col min="8" max="8" width="3" customWidth="1"/>
    <col min="19" max="21" width="13" hidden="1" customWidth="1"/>
  </cols>
  <sheetData>
    <row r="3" spans="1:23" ht="39.75" customHeight="1" x14ac:dyDescent="0.2">
      <c r="D3" s="79" t="s">
        <v>0</v>
      </c>
      <c r="E3" s="79"/>
      <c r="F3" s="79"/>
      <c r="G3" s="79"/>
    </row>
    <row r="4" spans="1:23" ht="51.75" customHeight="1" x14ac:dyDescent="0.2">
      <c r="A4" s="55"/>
      <c r="B4" s="55"/>
      <c r="C4" s="55"/>
      <c r="D4" s="80" t="s">
        <v>1</v>
      </c>
      <c r="E4" s="80"/>
      <c r="F4" s="80"/>
      <c r="G4" s="80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 t="s">
        <v>2</v>
      </c>
      <c r="T4" s="55">
        <f>MAX(0,Budgetplaner!D29-Budgetplaner!E29)</f>
        <v>667</v>
      </c>
      <c r="U4" s="55"/>
      <c r="V4" s="55"/>
      <c r="W4" s="55"/>
    </row>
    <row r="5" spans="1:23" ht="15" customHeight="1" x14ac:dyDescent="0.2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 t="s">
        <v>3</v>
      </c>
      <c r="T5" s="63">
        <f>Budgetplaner!E29</f>
        <v>703</v>
      </c>
      <c r="U5" s="62"/>
      <c r="V5" s="62"/>
      <c r="W5" s="62"/>
    </row>
    <row r="6" spans="1:23" ht="24" customHeight="1" x14ac:dyDescent="0.2">
      <c r="A6" s="62"/>
      <c r="B6" s="81" t="s">
        <v>158</v>
      </c>
      <c r="C6" s="81"/>
      <c r="D6" s="81"/>
      <c r="E6" s="81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</row>
    <row r="7" spans="1:23" ht="51" customHeight="1" x14ac:dyDescent="0.2">
      <c r="A7" s="62"/>
      <c r="B7" s="81"/>
      <c r="C7" s="81"/>
      <c r="D7" s="81"/>
      <c r="E7" s="81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</row>
    <row r="8" spans="1:23" x14ac:dyDescent="0.2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</row>
    <row r="9" spans="1:23" ht="18.75" customHeight="1" x14ac:dyDescent="0.2">
      <c r="A9" s="62"/>
      <c r="B9" s="82" t="s">
        <v>4</v>
      </c>
      <c r="C9" s="82"/>
      <c r="D9" s="82"/>
      <c r="E9" s="8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</row>
    <row r="10" spans="1:23" x14ac:dyDescent="0.2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</row>
    <row r="11" spans="1:23" ht="15" customHeight="1" x14ac:dyDescent="0.2">
      <c r="A11" s="62"/>
      <c r="B11" s="83" t="s">
        <v>5</v>
      </c>
      <c r="C11" s="83"/>
      <c r="D11" s="83" t="s">
        <v>6</v>
      </c>
      <c r="E11" s="83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</row>
    <row r="12" spans="1:23" ht="25.5" customHeight="1" x14ac:dyDescent="0.2">
      <c r="A12" s="62"/>
      <c r="B12" s="84">
        <v>46277</v>
      </c>
      <c r="C12" s="84"/>
      <c r="D12" s="85" t="s">
        <v>7</v>
      </c>
      <c r="E12" s="85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</row>
    <row r="13" spans="1:23" ht="15" customHeight="1" x14ac:dyDescent="0.2">
      <c r="A13" s="62"/>
      <c r="B13" s="83" t="s">
        <v>8</v>
      </c>
      <c r="C13" s="83"/>
      <c r="D13" s="83" t="s">
        <v>9</v>
      </c>
      <c r="E13" s="83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</row>
    <row r="14" spans="1:23" ht="24" customHeight="1" x14ac:dyDescent="0.2">
      <c r="A14" s="62"/>
      <c r="B14" s="85" t="s">
        <v>10</v>
      </c>
      <c r="C14" s="85"/>
      <c r="D14" s="86">
        <v>0.625</v>
      </c>
      <c r="E14" s="86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</row>
    <row r="15" spans="1:23" x14ac:dyDescent="0.2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</row>
    <row r="16" spans="1:23" ht="31.5" customHeight="1" x14ac:dyDescent="0.2">
      <c r="A16" s="62"/>
      <c r="B16" s="93" t="str">
        <f ca="1">IF(B12="","Trage oben dein Datum ein – dann startet der Countdown.",IF(B12-TODAY()=0,"Heute wird gefeiert!",IF(B12&lt;TODAY(),"Die Feier ist vorbei – Zeit für Danksagungen.","Noch "&amp;(B12-TODAY())&amp;" Tage bis zur Feier")))</f>
        <v>Noch 43 Tage bis zur Feier</v>
      </c>
      <c r="C16" s="93"/>
      <c r="D16" s="93"/>
      <c r="E16" s="93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</row>
    <row r="17" spans="1:23" x14ac:dyDescent="0.2">
      <c r="A17" s="62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</row>
    <row r="18" spans="1:23" ht="18.75" customHeight="1" x14ac:dyDescent="0.2">
      <c r="A18" s="62"/>
      <c r="B18" s="82" t="s">
        <v>11</v>
      </c>
      <c r="C18" s="82"/>
      <c r="D18" s="82"/>
      <c r="E18" s="8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</row>
    <row r="19" spans="1:23" x14ac:dyDescent="0.2">
      <c r="A19" s="62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</row>
    <row r="20" spans="1:23" ht="15" customHeight="1" x14ac:dyDescent="0.2">
      <c r="A20" s="62"/>
      <c r="B20" s="94" t="s">
        <v>12</v>
      </c>
      <c r="C20" s="94"/>
      <c r="D20" s="94"/>
      <c r="E20" s="95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</row>
    <row r="21" spans="1:23" ht="30" customHeight="1" thickBot="1" x14ac:dyDescent="0.25">
      <c r="A21" s="62"/>
      <c r="B21" s="96">
        <f>Budgetplaner!D29</f>
        <v>1370</v>
      </c>
      <c r="C21" s="96"/>
      <c r="D21" s="96"/>
      <c r="E21" s="97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</row>
    <row r="22" spans="1:23" ht="26" customHeight="1" thickTop="1" x14ac:dyDescent="0.2">
      <c r="A22" s="62"/>
      <c r="B22" s="98" t="s">
        <v>13</v>
      </c>
      <c r="C22" s="99"/>
      <c r="D22" s="100" t="s">
        <v>14</v>
      </c>
      <c r="E22" s="101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</row>
    <row r="23" spans="1:23" ht="27.75" customHeight="1" thickBot="1" x14ac:dyDescent="0.25">
      <c r="A23" s="62"/>
      <c r="B23" s="87">
        <f>Budgetplaner!D29-Budgetplaner!E29</f>
        <v>667</v>
      </c>
      <c r="C23" s="88"/>
      <c r="D23" s="89">
        <f>Budgetplaner!E29</f>
        <v>703</v>
      </c>
      <c r="E23" s="90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</row>
    <row r="24" spans="1:23" ht="25" customHeight="1" thickTop="1" x14ac:dyDescent="0.2">
      <c r="A24" s="62"/>
      <c r="B24" s="91" t="s">
        <v>15</v>
      </c>
      <c r="C24" s="91"/>
      <c r="D24" s="103" t="s">
        <v>16</v>
      </c>
      <c r="E24" s="103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</row>
    <row r="25" spans="1:23" ht="25.5" customHeight="1" x14ac:dyDescent="0.2">
      <c r="A25" s="62"/>
      <c r="B25" s="92">
        <f>Budgetplaner!G29</f>
        <v>203</v>
      </c>
      <c r="C25" s="92"/>
      <c r="D25" s="104">
        <f>Budgetplaner!E29-Budgetplaner!G29</f>
        <v>500</v>
      </c>
      <c r="E25" s="104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</row>
    <row r="26" spans="1:23" x14ac:dyDescent="0.2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</row>
    <row r="27" spans="1:23" ht="18.75" customHeight="1" x14ac:dyDescent="0.2">
      <c r="A27" s="62"/>
      <c r="B27" s="82" t="s">
        <v>17</v>
      </c>
      <c r="C27" s="82"/>
      <c r="D27" s="82"/>
      <c r="E27" s="8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1"/>
      <c r="R27" s="62"/>
      <c r="S27" s="62"/>
      <c r="T27" s="62"/>
      <c r="U27" s="62"/>
      <c r="V27" s="62"/>
      <c r="W27" s="62"/>
    </row>
    <row r="28" spans="1:23" ht="21" customHeight="1" x14ac:dyDescent="0.2">
      <c r="A28" s="62"/>
      <c r="B28" s="64" t="s">
        <v>18</v>
      </c>
      <c r="C28" s="65">
        <f>IF(Budgetplaner!D29=0,0,Budgetplaner!E29/Budgetplaner!D29)</f>
        <v>0.51313868613138691</v>
      </c>
      <c r="D28" s="105">
        <f>C28</f>
        <v>0.51313868613138691</v>
      </c>
      <c r="E28" s="105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</row>
    <row r="29" spans="1:23" ht="21" customHeight="1" x14ac:dyDescent="0.2">
      <c r="A29" s="62"/>
      <c r="B29" s="64" t="s">
        <v>19</v>
      </c>
      <c r="C29" s="65">
        <f>IF(Budgetplaner!E29=0,0,Budgetplaner!G29/Budgetplaner!E29)</f>
        <v>0.28876244665718348</v>
      </c>
      <c r="D29" s="105">
        <f>C29</f>
        <v>0.28876244665718348</v>
      </c>
      <c r="E29" s="105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</row>
    <row r="30" spans="1:23" ht="21" customHeight="1" x14ac:dyDescent="0.2">
      <c r="A30" s="62"/>
      <c r="B30" s="64" t="s">
        <v>20</v>
      </c>
      <c r="C30" s="65">
        <f>IF(COUNTIF(Checkliste!B10:B42,"Erledigt")+COUNTIF(Checkliste!B10:B42,"Offen")=0,0,COUNTIF(Checkliste!B10:B42,"Erledigt")/(COUNTIF(Checkliste!B10:B42,"Erledigt")+COUNTIF(Checkliste!B10:B42,"Offen")))</f>
        <v>0</v>
      </c>
      <c r="D30" s="105">
        <f>C30</f>
        <v>0</v>
      </c>
      <c r="E30" s="105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</row>
    <row r="31" spans="1:23" ht="21" customHeight="1" x14ac:dyDescent="0.2">
      <c r="A31" s="62"/>
      <c r="B31" s="64" t="s">
        <v>21</v>
      </c>
      <c r="C31" s="65">
        <f>IF(Gästeliste!B6=0,0,Gästeliste!D6/Gästeliste!B6)</f>
        <v>0.75</v>
      </c>
      <c r="D31" s="105">
        <f>C31</f>
        <v>0.75</v>
      </c>
      <c r="E31" s="105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</row>
    <row r="32" spans="1:23" x14ac:dyDescent="0.2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</row>
    <row r="33" spans="1:23" ht="18.75" customHeight="1" x14ac:dyDescent="0.2">
      <c r="A33" s="62"/>
      <c r="B33" s="102" t="s">
        <v>22</v>
      </c>
      <c r="C33" s="102"/>
      <c r="D33" s="102"/>
      <c r="E33" s="10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</row>
    <row r="34" spans="1:23" ht="21" customHeight="1" x14ac:dyDescent="0.2">
      <c r="A34" s="62"/>
      <c r="B34" s="59" t="s">
        <v>23</v>
      </c>
      <c r="C34" s="60" t="s">
        <v>24</v>
      </c>
      <c r="D34" s="60" t="s">
        <v>25</v>
      </c>
      <c r="E34" s="60" t="s">
        <v>26</v>
      </c>
      <c r="F34" s="60" t="s">
        <v>27</v>
      </c>
      <c r="G34" s="60" t="s">
        <v>28</v>
      </c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</row>
    <row r="35" spans="1:23" ht="19.5" customHeight="1" x14ac:dyDescent="0.2">
      <c r="A35" s="62"/>
      <c r="B35" s="1" t="s">
        <v>29</v>
      </c>
      <c r="C35" s="2">
        <f>SUMIF(Budgetplaner!$B:$B,$B35,Budgetplaner!D:D)</f>
        <v>310</v>
      </c>
      <c r="D35" s="2">
        <f>SUMIF(Budgetplaner!$B:$B,$B35,Budgetplaner!E:E)</f>
        <v>280</v>
      </c>
      <c r="E35" s="3">
        <f t="shared" ref="E35:E42" si="0">C35-D35</f>
        <v>30</v>
      </c>
      <c r="F35" s="2">
        <f>SUMIF(Budgetplaner!$B:$B,$B35,Budgetplaner!G:G)</f>
        <v>100</v>
      </c>
      <c r="G35" s="3">
        <f t="shared" ref="G35:G42" si="1">D35-F35</f>
        <v>180</v>
      </c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</row>
    <row r="36" spans="1:23" ht="19.5" customHeight="1" x14ac:dyDescent="0.2">
      <c r="A36" s="62"/>
      <c r="B36" s="4" t="s">
        <v>30</v>
      </c>
      <c r="C36" s="5">
        <f>SUMIF(Budgetplaner!$B:$B,$B36,Budgetplaner!D:D)</f>
        <v>480</v>
      </c>
      <c r="D36" s="5">
        <f>SUMIF(Budgetplaner!$B:$B,$B36,Budgetplaner!E:E)</f>
        <v>320</v>
      </c>
      <c r="E36" s="6">
        <f t="shared" si="0"/>
        <v>160</v>
      </c>
      <c r="F36" s="5">
        <f>SUMIF(Budgetplaner!$B:$B,$B36,Budgetplaner!G:G)</f>
        <v>0</v>
      </c>
      <c r="G36" s="6">
        <f t="shared" si="1"/>
        <v>320</v>
      </c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</row>
    <row r="37" spans="1:23" ht="19.5" customHeight="1" x14ac:dyDescent="0.2">
      <c r="A37" s="62"/>
      <c r="B37" s="7" t="s">
        <v>31</v>
      </c>
      <c r="C37" s="8">
        <f>SUMIF(Budgetplaner!$B:$B,$B37,Budgetplaner!D:D)</f>
        <v>120</v>
      </c>
      <c r="D37" s="8">
        <f>SUMIF(Budgetplaner!$B:$B,$B37,Budgetplaner!E:E)</f>
        <v>75</v>
      </c>
      <c r="E37" s="9">
        <f t="shared" si="0"/>
        <v>45</v>
      </c>
      <c r="F37" s="8">
        <f>SUMIF(Budgetplaner!$B:$B,$B37,Budgetplaner!G:G)</f>
        <v>75</v>
      </c>
      <c r="G37" s="9">
        <f t="shared" si="1"/>
        <v>0</v>
      </c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</row>
    <row r="38" spans="1:23" ht="19.5" customHeight="1" x14ac:dyDescent="0.2">
      <c r="A38" s="62"/>
      <c r="B38" s="10" t="s">
        <v>32</v>
      </c>
      <c r="C38" s="11">
        <f>SUMIF(Budgetplaner!$B:$B,$B38,Budgetplaner!D:D)</f>
        <v>155</v>
      </c>
      <c r="D38" s="11">
        <f>SUMIF(Budgetplaner!$B:$B,$B38,Budgetplaner!E:E)</f>
        <v>0</v>
      </c>
      <c r="E38" s="12">
        <f t="shared" si="0"/>
        <v>155</v>
      </c>
      <c r="F38" s="11">
        <f>SUMIF(Budgetplaner!$B:$B,$B38,Budgetplaner!G:G)</f>
        <v>0</v>
      </c>
      <c r="G38" s="12">
        <f t="shared" si="1"/>
        <v>0</v>
      </c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</row>
    <row r="39" spans="1:23" ht="19.5" customHeight="1" x14ac:dyDescent="0.2">
      <c r="A39" s="62"/>
      <c r="B39" s="13" t="s">
        <v>33</v>
      </c>
      <c r="C39" s="14">
        <f>SUMIF(Budgetplaner!$B:$B,$B39,Budgetplaner!D:D)</f>
        <v>140</v>
      </c>
      <c r="D39" s="14">
        <f>SUMIF(Budgetplaner!$B:$B,$B39,Budgetplaner!E:E)</f>
        <v>0</v>
      </c>
      <c r="E39" s="15">
        <f t="shared" si="0"/>
        <v>140</v>
      </c>
      <c r="F39" s="14">
        <f>SUMIF(Budgetplaner!$B:$B,$B39,Budgetplaner!G:G)</f>
        <v>0</v>
      </c>
      <c r="G39" s="15">
        <f t="shared" si="1"/>
        <v>0</v>
      </c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</row>
    <row r="40" spans="1:23" ht="19.5" customHeight="1" x14ac:dyDescent="0.2">
      <c r="A40" s="62"/>
      <c r="B40" s="16" t="s">
        <v>34</v>
      </c>
      <c r="C40" s="17">
        <f>SUMIF(Budgetplaner!$B:$B,$B40,Budgetplaner!D:D)</f>
        <v>65</v>
      </c>
      <c r="D40" s="17">
        <f>SUMIF(Budgetplaner!$B:$B,$B40,Budgetplaner!E:E)</f>
        <v>28</v>
      </c>
      <c r="E40" s="18">
        <f t="shared" si="0"/>
        <v>37</v>
      </c>
      <c r="F40" s="17">
        <f>SUMIF(Budgetplaner!$B:$B,$B40,Budgetplaner!G:G)</f>
        <v>28</v>
      </c>
      <c r="G40" s="18">
        <f t="shared" si="1"/>
        <v>0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</row>
    <row r="41" spans="1:23" ht="19.5" customHeight="1" x14ac:dyDescent="0.2">
      <c r="A41" s="62"/>
      <c r="B41" s="19" t="s">
        <v>35</v>
      </c>
      <c r="C41" s="20">
        <f>SUMIF(Budgetplaner!$B:$B,$B41,Budgetplaner!D:D)</f>
        <v>50</v>
      </c>
      <c r="D41" s="20">
        <f>SUMIF(Budgetplaner!$B:$B,$B41,Budgetplaner!E:E)</f>
        <v>0</v>
      </c>
      <c r="E41" s="21">
        <f t="shared" si="0"/>
        <v>50</v>
      </c>
      <c r="F41" s="20">
        <f>SUMIF(Budgetplaner!$B:$B,$B41,Budgetplaner!G:G)</f>
        <v>0</v>
      </c>
      <c r="G41" s="21">
        <f t="shared" si="1"/>
        <v>0</v>
      </c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</row>
    <row r="42" spans="1:23" ht="19.5" customHeight="1" x14ac:dyDescent="0.2">
      <c r="A42" s="62"/>
      <c r="B42" s="22" t="s">
        <v>36</v>
      </c>
      <c r="C42" s="23">
        <f>SUMIF(Budgetplaner!$B:$B,$B42,Budgetplaner!D:D)</f>
        <v>50</v>
      </c>
      <c r="D42" s="23">
        <f>SUMIF(Budgetplaner!$B:$B,$B42,Budgetplaner!E:E)</f>
        <v>0</v>
      </c>
      <c r="E42" s="24">
        <f t="shared" si="0"/>
        <v>50</v>
      </c>
      <c r="F42" s="23">
        <f>SUMIF(Budgetplaner!$B:$B,$B42,Budgetplaner!G:G)</f>
        <v>0</v>
      </c>
      <c r="G42" s="24">
        <f t="shared" si="1"/>
        <v>0</v>
      </c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</row>
    <row r="43" spans="1:23" ht="21" customHeight="1" x14ac:dyDescent="0.2">
      <c r="A43" s="62"/>
      <c r="B43" s="57" t="s">
        <v>37</v>
      </c>
      <c r="C43" s="58">
        <f>SUM(C35:C42)</f>
        <v>1370</v>
      </c>
      <c r="D43" s="58">
        <f>SUM(D35:D42)</f>
        <v>703</v>
      </c>
      <c r="E43" s="58">
        <f>SUM(E35:E42)</f>
        <v>667</v>
      </c>
      <c r="F43" s="58">
        <f>SUM(F35:F42)</f>
        <v>203</v>
      </c>
      <c r="G43" s="58">
        <f>SUM(G35:G42)</f>
        <v>500</v>
      </c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</row>
    <row r="44" spans="1:23" x14ac:dyDescent="0.2">
      <c r="A44" s="62"/>
      <c r="B44" s="56"/>
      <c r="C44" s="56"/>
      <c r="D44" s="56"/>
      <c r="E44" s="56"/>
      <c r="F44" s="56"/>
      <c r="G44" s="56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</row>
    <row r="45" spans="1:23" ht="25" customHeight="1" x14ac:dyDescent="0.2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</row>
  </sheetData>
  <mergeCells count="30">
    <mergeCell ref="B33:E33"/>
    <mergeCell ref="D24:E24"/>
    <mergeCell ref="D25:E25"/>
    <mergeCell ref="B27:E27"/>
    <mergeCell ref="D28:E28"/>
    <mergeCell ref="D29:E29"/>
    <mergeCell ref="D30:E30"/>
    <mergeCell ref="D31:E31"/>
    <mergeCell ref="B23:C23"/>
    <mergeCell ref="D23:E23"/>
    <mergeCell ref="B24:C24"/>
    <mergeCell ref="B25:C25"/>
    <mergeCell ref="B16:E16"/>
    <mergeCell ref="B18:E18"/>
    <mergeCell ref="B20:E20"/>
    <mergeCell ref="B21:E21"/>
    <mergeCell ref="B22:C22"/>
    <mergeCell ref="D22:E22"/>
    <mergeCell ref="B12:C12"/>
    <mergeCell ref="D12:E12"/>
    <mergeCell ref="B13:C13"/>
    <mergeCell ref="D13:E13"/>
    <mergeCell ref="B14:C14"/>
    <mergeCell ref="D14:E14"/>
    <mergeCell ref="D3:G3"/>
    <mergeCell ref="D4:G4"/>
    <mergeCell ref="B6:E7"/>
    <mergeCell ref="B9:E9"/>
    <mergeCell ref="B11:C11"/>
    <mergeCell ref="D11:E11"/>
  </mergeCells>
  <conditionalFormatting sqref="D28">
    <cfRule type="dataBar" priority="2">
      <dataBar showValue="0">
        <cfvo type="num" val="0"/>
        <cfvo type="num" val="1"/>
        <color rgb="FF1D52AC"/>
      </dataBar>
      <extLst>
        <ext xmlns:x14="http://schemas.microsoft.com/office/spreadsheetml/2009/9/main" uri="{B025F937-C7B1-47D3-B67F-A62EFF666E3E}">
          <x14:id>{9363EA7F-B78C-428E-948D-97DBC6184240}</x14:id>
        </ext>
      </extLst>
    </cfRule>
  </conditionalFormatting>
  <conditionalFormatting sqref="D29">
    <cfRule type="dataBar" priority="3">
      <dataBar showValue="0">
        <cfvo type="num" val="0"/>
        <cfvo type="num" val="1"/>
        <color rgb="FF0CB8AE"/>
      </dataBar>
      <extLst>
        <ext xmlns:x14="http://schemas.microsoft.com/office/spreadsheetml/2009/9/main" uri="{B025F937-C7B1-47D3-B67F-A62EFF666E3E}">
          <x14:id>{43C68446-B021-4443-A93D-3F4BBDFBEFCC}</x14:id>
        </ext>
      </extLst>
    </cfRule>
  </conditionalFormatting>
  <conditionalFormatting sqref="D30">
    <cfRule type="dataBar" priority="4">
      <dataBar showValue="0">
        <cfvo type="num" val="0"/>
        <cfvo type="num" val="1"/>
        <color rgb="FFEE8A3C"/>
      </dataBar>
      <extLst>
        <ext xmlns:x14="http://schemas.microsoft.com/office/spreadsheetml/2009/9/main" uri="{B025F937-C7B1-47D3-B67F-A62EFF666E3E}">
          <x14:id>{ED805C64-10FB-4161-B2EF-DA80F5CC2BD7}</x14:id>
        </ext>
      </extLst>
    </cfRule>
  </conditionalFormatting>
  <conditionalFormatting sqref="D31">
    <cfRule type="dataBar" priority="5">
      <dataBar showValue="0">
        <cfvo type="num" val="0"/>
        <cfvo type="num" val="1"/>
        <color rgb="FF143371"/>
      </dataBar>
      <extLst>
        <ext xmlns:x14="http://schemas.microsoft.com/office/spreadsheetml/2009/9/main" uri="{B025F937-C7B1-47D3-B67F-A62EFF666E3E}">
          <x14:id>{231A5EB3-88D7-4D36-9E37-5030B1571C3C}</x14:id>
        </ext>
      </extLst>
    </cfRule>
  </conditionalFormatting>
  <pageMargins left="0.75" right="0.75" top="1" bottom="1" header="0.511811023622047" footer="0.511811023622047"/>
  <pageSetup paperSize="9" orientation="portrait" horizontalDpi="300" verticalDpi="30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363EA7F-B78C-428E-948D-97DBC6184240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1D52AC"/>
            </x14:dataBar>
          </x14:cfRule>
          <xm:sqref>D28</xm:sqref>
        </x14:conditionalFormatting>
        <x14:conditionalFormatting xmlns:xm="http://schemas.microsoft.com/office/excel/2006/main">
          <x14:cfRule type="dataBar" id="{43C68446-B021-4443-A93D-3F4BBDFBEFCC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0CB8AE"/>
            </x14:dataBar>
          </x14:cfRule>
          <xm:sqref>D29</xm:sqref>
        </x14:conditionalFormatting>
        <x14:conditionalFormatting xmlns:xm="http://schemas.microsoft.com/office/excel/2006/main">
          <x14:cfRule type="dataBar" id="{ED805C64-10FB-4161-B2EF-DA80F5CC2BD7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EE8A3C"/>
            </x14:dataBar>
          </x14:cfRule>
          <xm:sqref>D30</xm:sqref>
        </x14:conditionalFormatting>
        <x14:conditionalFormatting xmlns:xm="http://schemas.microsoft.com/office/excel/2006/main">
          <x14:cfRule type="dataBar" id="{231A5EB3-88D7-4D36-9E37-5030B1571C3C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143371"/>
            </x14:dataBar>
          </x14:cfRule>
          <xm:sqref>D31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CB8AE"/>
  </sheetPr>
  <dimension ref="B1:L29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K34" sqref="K34"/>
    </sheetView>
  </sheetViews>
  <sheetFormatPr baseColWidth="10" defaultColWidth="8.6640625" defaultRowHeight="15" x14ac:dyDescent="0.2"/>
  <cols>
    <col min="1" max="1" width="2.5" customWidth="1"/>
    <col min="2" max="2" width="22" customWidth="1"/>
    <col min="3" max="3" width="28" customWidth="1"/>
    <col min="4" max="9" width="13" customWidth="1"/>
    <col min="10" max="10" width="20" customWidth="1"/>
    <col min="11" max="11" width="14" customWidth="1"/>
    <col min="12" max="12" width="28" customWidth="1"/>
  </cols>
  <sheetData>
    <row r="1" spans="2:12" ht="30" customHeight="1" x14ac:dyDescent="0.2">
      <c r="B1" s="106" t="s">
        <v>38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3" spans="2:12" ht="19.5" customHeight="1" x14ac:dyDescent="0.2">
      <c r="B3" s="107" t="s">
        <v>39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4" spans="2:12" ht="19.5" customHeight="1" x14ac:dyDescent="0.2">
      <c r="B4" s="107" t="s">
        <v>40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6" spans="2:12" ht="21.75" customHeight="1" x14ac:dyDescent="0.2">
      <c r="B6" s="25" t="s">
        <v>23</v>
      </c>
      <c r="C6" s="25" t="s">
        <v>41</v>
      </c>
      <c r="D6" s="25" t="s">
        <v>42</v>
      </c>
      <c r="E6" s="25" t="s">
        <v>25</v>
      </c>
      <c r="F6" s="25" t="s">
        <v>26</v>
      </c>
      <c r="G6" s="25" t="s">
        <v>27</v>
      </c>
      <c r="H6" s="25" t="s">
        <v>28</v>
      </c>
      <c r="I6" s="26" t="s">
        <v>43</v>
      </c>
      <c r="J6" s="25" t="s">
        <v>44</v>
      </c>
      <c r="K6" s="26" t="s">
        <v>45</v>
      </c>
      <c r="L6" s="25" t="s">
        <v>46</v>
      </c>
    </row>
    <row r="7" spans="2:12" ht="20.25" customHeight="1" x14ac:dyDescent="0.2">
      <c r="B7" s="27" t="s">
        <v>29</v>
      </c>
      <c r="C7" s="68" t="s">
        <v>47</v>
      </c>
      <c r="D7" s="74">
        <v>250</v>
      </c>
      <c r="E7" s="72">
        <v>280</v>
      </c>
      <c r="F7" s="28">
        <f t="shared" ref="F7:F28" si="0">IF(E7="","",D7-E7)</f>
        <v>-30</v>
      </c>
      <c r="G7" s="72">
        <v>100</v>
      </c>
      <c r="H7" s="28">
        <f t="shared" ref="H7:H28" si="1">IF(E7="","",E7-G7)</f>
        <v>180</v>
      </c>
      <c r="I7" s="67">
        <v>46270</v>
      </c>
      <c r="J7" s="68" t="s">
        <v>10</v>
      </c>
      <c r="K7" s="69" t="s">
        <v>48</v>
      </c>
      <c r="L7" s="68"/>
    </row>
    <row r="8" spans="2:12" ht="20.25" customHeight="1" x14ac:dyDescent="0.2">
      <c r="B8" s="29" t="s">
        <v>29</v>
      </c>
      <c r="C8" s="66" t="s">
        <v>49</v>
      </c>
      <c r="D8" s="75">
        <v>60</v>
      </c>
      <c r="E8" s="73"/>
      <c r="F8" s="31" t="str">
        <f t="shared" si="0"/>
        <v/>
      </c>
      <c r="G8" s="73"/>
      <c r="H8" s="31" t="str">
        <f t="shared" si="1"/>
        <v/>
      </c>
      <c r="I8" s="70"/>
      <c r="J8" s="66"/>
      <c r="K8" s="71" t="s">
        <v>28</v>
      </c>
      <c r="L8" s="66"/>
    </row>
    <row r="9" spans="2:12" ht="20.25" customHeight="1" x14ac:dyDescent="0.2">
      <c r="B9" s="27" t="s">
        <v>30</v>
      </c>
      <c r="C9" s="68" t="s">
        <v>50</v>
      </c>
      <c r="D9" s="74">
        <v>300</v>
      </c>
      <c r="E9" s="72">
        <v>320</v>
      </c>
      <c r="F9" s="28">
        <f t="shared" si="0"/>
        <v>-20</v>
      </c>
      <c r="G9" s="72">
        <v>0</v>
      </c>
      <c r="H9" s="28">
        <f t="shared" si="1"/>
        <v>320</v>
      </c>
      <c r="I9" s="67">
        <v>46275</v>
      </c>
      <c r="J9" s="68" t="s">
        <v>51</v>
      </c>
      <c r="K9" s="69" t="s">
        <v>48</v>
      </c>
      <c r="L9" s="68"/>
    </row>
    <row r="10" spans="2:12" ht="20.25" customHeight="1" x14ac:dyDescent="0.2">
      <c r="B10" s="29" t="s">
        <v>30</v>
      </c>
      <c r="C10" s="66" t="s">
        <v>52</v>
      </c>
      <c r="D10" s="75">
        <v>120</v>
      </c>
      <c r="E10" s="73"/>
      <c r="F10" s="31" t="str">
        <f t="shared" si="0"/>
        <v/>
      </c>
      <c r="G10" s="73"/>
      <c r="H10" s="31" t="str">
        <f t="shared" si="1"/>
        <v/>
      </c>
      <c r="I10" s="70"/>
      <c r="J10" s="66"/>
      <c r="K10" s="71" t="s">
        <v>28</v>
      </c>
      <c r="L10" s="66"/>
    </row>
    <row r="11" spans="2:12" ht="20.25" customHeight="1" x14ac:dyDescent="0.2">
      <c r="B11" s="29" t="s">
        <v>30</v>
      </c>
      <c r="C11" s="66" t="s">
        <v>53</v>
      </c>
      <c r="D11" s="75">
        <v>60</v>
      </c>
      <c r="E11" s="73"/>
      <c r="F11" s="31" t="str">
        <f t="shared" si="0"/>
        <v/>
      </c>
      <c r="G11" s="73"/>
      <c r="H11" s="31" t="str">
        <f t="shared" si="1"/>
        <v/>
      </c>
      <c r="I11" s="70"/>
      <c r="J11" s="66"/>
      <c r="K11" s="71" t="s">
        <v>54</v>
      </c>
      <c r="L11" s="66"/>
    </row>
    <row r="12" spans="2:12" ht="20.25" customHeight="1" x14ac:dyDescent="0.2">
      <c r="B12" s="27" t="s">
        <v>31</v>
      </c>
      <c r="C12" s="68" t="s">
        <v>55</v>
      </c>
      <c r="D12" s="74">
        <v>80</v>
      </c>
      <c r="E12" s="72">
        <v>75</v>
      </c>
      <c r="F12" s="28">
        <f t="shared" si="0"/>
        <v>5</v>
      </c>
      <c r="G12" s="72">
        <v>75</v>
      </c>
      <c r="H12" s="28">
        <f t="shared" si="1"/>
        <v>0</v>
      </c>
      <c r="I12" s="67">
        <v>46276</v>
      </c>
      <c r="J12" s="68" t="s">
        <v>56</v>
      </c>
      <c r="K12" s="69" t="s">
        <v>27</v>
      </c>
      <c r="L12" s="68"/>
    </row>
    <row r="13" spans="2:12" ht="20.25" customHeight="1" x14ac:dyDescent="0.2">
      <c r="B13" s="29" t="s">
        <v>31</v>
      </c>
      <c r="C13" s="66" t="s">
        <v>57</v>
      </c>
      <c r="D13" s="75">
        <v>40</v>
      </c>
      <c r="E13" s="73"/>
      <c r="F13" s="31" t="str">
        <f t="shared" si="0"/>
        <v/>
      </c>
      <c r="G13" s="73"/>
      <c r="H13" s="31" t="str">
        <f t="shared" si="1"/>
        <v/>
      </c>
      <c r="I13" s="70"/>
      <c r="J13" s="66"/>
      <c r="K13" s="71" t="s">
        <v>28</v>
      </c>
      <c r="L13" s="66"/>
    </row>
    <row r="14" spans="2:12" ht="20.25" customHeight="1" x14ac:dyDescent="0.2">
      <c r="B14" s="27" t="s">
        <v>32</v>
      </c>
      <c r="C14" s="68" t="s">
        <v>58</v>
      </c>
      <c r="D14" s="74">
        <v>40</v>
      </c>
      <c r="E14" s="72"/>
      <c r="F14" s="28" t="str">
        <f t="shared" si="0"/>
        <v/>
      </c>
      <c r="G14" s="72"/>
      <c r="H14" s="28" t="str">
        <f t="shared" si="1"/>
        <v/>
      </c>
      <c r="I14" s="67"/>
      <c r="J14" s="68"/>
      <c r="K14" s="69" t="s">
        <v>28</v>
      </c>
      <c r="L14" s="68"/>
    </row>
    <row r="15" spans="2:12" ht="20.25" customHeight="1" x14ac:dyDescent="0.2">
      <c r="B15" s="29" t="s">
        <v>32</v>
      </c>
      <c r="C15" s="66" t="s">
        <v>59</v>
      </c>
      <c r="D15" s="75">
        <v>50</v>
      </c>
      <c r="E15" s="73"/>
      <c r="F15" s="31" t="str">
        <f t="shared" si="0"/>
        <v/>
      </c>
      <c r="G15" s="73"/>
      <c r="H15" s="31" t="str">
        <f t="shared" si="1"/>
        <v/>
      </c>
      <c r="I15" s="70"/>
      <c r="J15" s="66"/>
      <c r="K15" s="71" t="s">
        <v>28</v>
      </c>
      <c r="L15" s="66"/>
    </row>
    <row r="16" spans="2:12" ht="20.25" customHeight="1" x14ac:dyDescent="0.2">
      <c r="B16" s="29" t="s">
        <v>32</v>
      </c>
      <c r="C16" s="66" t="s">
        <v>60</v>
      </c>
      <c r="D16" s="75">
        <v>35</v>
      </c>
      <c r="E16" s="73"/>
      <c r="F16" s="31" t="str">
        <f t="shared" si="0"/>
        <v/>
      </c>
      <c r="G16" s="73"/>
      <c r="H16" s="31" t="str">
        <f t="shared" si="1"/>
        <v/>
      </c>
      <c r="I16" s="70"/>
      <c r="J16" s="66"/>
      <c r="K16" s="71" t="s">
        <v>28</v>
      </c>
      <c r="L16" s="66"/>
    </row>
    <row r="17" spans="2:12" ht="20.25" customHeight="1" x14ac:dyDescent="0.2">
      <c r="B17" s="29" t="s">
        <v>32</v>
      </c>
      <c r="C17" s="66" t="s">
        <v>61</v>
      </c>
      <c r="D17" s="75">
        <v>30</v>
      </c>
      <c r="E17" s="73"/>
      <c r="F17" s="31" t="str">
        <f t="shared" si="0"/>
        <v/>
      </c>
      <c r="G17" s="73"/>
      <c r="H17" s="31" t="str">
        <f t="shared" si="1"/>
        <v/>
      </c>
      <c r="I17" s="70"/>
      <c r="J17" s="66"/>
      <c r="K17" s="71" t="s">
        <v>54</v>
      </c>
      <c r="L17" s="66"/>
    </row>
    <row r="18" spans="2:12" ht="20.25" customHeight="1" x14ac:dyDescent="0.2">
      <c r="B18" s="27" t="s">
        <v>33</v>
      </c>
      <c r="C18" s="68" t="s">
        <v>62</v>
      </c>
      <c r="D18" s="74">
        <v>100</v>
      </c>
      <c r="E18" s="72"/>
      <c r="F18" s="28" t="str">
        <f t="shared" si="0"/>
        <v/>
      </c>
      <c r="G18" s="72"/>
      <c r="H18" s="28" t="str">
        <f t="shared" si="1"/>
        <v/>
      </c>
      <c r="I18" s="67"/>
      <c r="J18" s="68"/>
      <c r="K18" s="69" t="s">
        <v>28</v>
      </c>
      <c r="L18" s="68"/>
    </row>
    <row r="19" spans="2:12" ht="20.25" customHeight="1" x14ac:dyDescent="0.2">
      <c r="B19" s="29" t="s">
        <v>33</v>
      </c>
      <c r="C19" s="66" t="s">
        <v>63</v>
      </c>
      <c r="D19" s="75">
        <v>40</v>
      </c>
      <c r="E19" s="73"/>
      <c r="F19" s="31" t="str">
        <f t="shared" si="0"/>
        <v/>
      </c>
      <c r="G19" s="73"/>
      <c r="H19" s="31" t="str">
        <f t="shared" si="1"/>
        <v/>
      </c>
      <c r="I19" s="70"/>
      <c r="J19" s="66"/>
      <c r="K19" s="71" t="s">
        <v>28</v>
      </c>
      <c r="L19" s="66"/>
    </row>
    <row r="20" spans="2:12" ht="20.25" customHeight="1" x14ac:dyDescent="0.2">
      <c r="B20" s="29" t="s">
        <v>33</v>
      </c>
      <c r="C20" s="66" t="s">
        <v>64</v>
      </c>
      <c r="D20" s="75"/>
      <c r="E20" s="73"/>
      <c r="F20" s="31" t="str">
        <f t="shared" si="0"/>
        <v/>
      </c>
      <c r="G20" s="73"/>
      <c r="H20" s="31" t="str">
        <f t="shared" si="1"/>
        <v/>
      </c>
      <c r="I20" s="70"/>
      <c r="J20" s="66"/>
      <c r="K20" s="71" t="s">
        <v>28</v>
      </c>
      <c r="L20" s="66"/>
    </row>
    <row r="21" spans="2:12" ht="20.25" customHeight="1" x14ac:dyDescent="0.2">
      <c r="B21" s="27" t="s">
        <v>34</v>
      </c>
      <c r="C21" s="68" t="s">
        <v>65</v>
      </c>
      <c r="D21" s="74">
        <v>30</v>
      </c>
      <c r="E21" s="72">
        <v>28</v>
      </c>
      <c r="F21" s="28">
        <f t="shared" si="0"/>
        <v>2</v>
      </c>
      <c r="G21" s="72">
        <v>28</v>
      </c>
      <c r="H21" s="28">
        <f t="shared" si="1"/>
        <v>0</v>
      </c>
      <c r="I21" s="67"/>
      <c r="J21" s="68" t="s">
        <v>66</v>
      </c>
      <c r="K21" s="69" t="s">
        <v>27</v>
      </c>
      <c r="L21" s="68"/>
    </row>
    <row r="22" spans="2:12" ht="20.25" customHeight="1" x14ac:dyDescent="0.2">
      <c r="B22" s="29" t="s">
        <v>34</v>
      </c>
      <c r="C22" s="66" t="s">
        <v>67</v>
      </c>
      <c r="D22" s="75">
        <v>15</v>
      </c>
      <c r="E22" s="73"/>
      <c r="F22" s="31" t="str">
        <f t="shared" si="0"/>
        <v/>
      </c>
      <c r="G22" s="73"/>
      <c r="H22" s="31" t="str">
        <f t="shared" si="1"/>
        <v/>
      </c>
      <c r="I22" s="70"/>
      <c r="J22" s="66"/>
      <c r="K22" s="71" t="s">
        <v>28</v>
      </c>
      <c r="L22" s="66"/>
    </row>
    <row r="23" spans="2:12" ht="20.25" customHeight="1" x14ac:dyDescent="0.2">
      <c r="B23" s="29" t="s">
        <v>34</v>
      </c>
      <c r="C23" s="66" t="s">
        <v>68</v>
      </c>
      <c r="D23" s="75">
        <v>20</v>
      </c>
      <c r="E23" s="73"/>
      <c r="F23" s="31" t="str">
        <f t="shared" si="0"/>
        <v/>
      </c>
      <c r="G23" s="73"/>
      <c r="H23" s="31" t="str">
        <f t="shared" si="1"/>
        <v/>
      </c>
      <c r="I23" s="70"/>
      <c r="J23" s="66"/>
      <c r="K23" s="71" t="s">
        <v>28</v>
      </c>
      <c r="L23" s="66"/>
    </row>
    <row r="24" spans="2:12" ht="20.25" customHeight="1" x14ac:dyDescent="0.2">
      <c r="B24" s="27" t="s">
        <v>35</v>
      </c>
      <c r="C24" s="68" t="s">
        <v>69</v>
      </c>
      <c r="D24" s="74">
        <v>50</v>
      </c>
      <c r="E24" s="72"/>
      <c r="F24" s="28" t="str">
        <f t="shared" si="0"/>
        <v/>
      </c>
      <c r="G24" s="72"/>
      <c r="H24" s="28" t="str">
        <f t="shared" si="1"/>
        <v/>
      </c>
      <c r="I24" s="67"/>
      <c r="J24" s="68"/>
      <c r="K24" s="69" t="s">
        <v>28</v>
      </c>
      <c r="L24" s="68"/>
    </row>
    <row r="25" spans="2:12" ht="20.25" customHeight="1" x14ac:dyDescent="0.2">
      <c r="B25" s="29" t="s">
        <v>35</v>
      </c>
      <c r="C25" s="66" t="s">
        <v>70</v>
      </c>
      <c r="D25" s="75"/>
      <c r="E25" s="73"/>
      <c r="F25" s="31" t="str">
        <f t="shared" si="0"/>
        <v/>
      </c>
      <c r="G25" s="73"/>
      <c r="H25" s="31" t="str">
        <f t="shared" si="1"/>
        <v/>
      </c>
      <c r="I25" s="70"/>
      <c r="J25" s="66"/>
      <c r="K25" s="71" t="s">
        <v>28</v>
      </c>
      <c r="L25" s="66"/>
    </row>
    <row r="26" spans="2:12" ht="20.25" customHeight="1" x14ac:dyDescent="0.2">
      <c r="B26" s="27" t="s">
        <v>36</v>
      </c>
      <c r="C26" s="68" t="s">
        <v>71</v>
      </c>
      <c r="D26" s="74">
        <v>50</v>
      </c>
      <c r="E26" s="72"/>
      <c r="F26" s="28" t="str">
        <f t="shared" si="0"/>
        <v/>
      </c>
      <c r="G26" s="72"/>
      <c r="H26" s="28" t="str">
        <f t="shared" si="1"/>
        <v/>
      </c>
      <c r="I26" s="67"/>
      <c r="J26" s="68"/>
      <c r="K26" s="69" t="s">
        <v>28</v>
      </c>
      <c r="L26" s="68"/>
    </row>
    <row r="27" spans="2:12" ht="20.25" customHeight="1" x14ac:dyDescent="0.2">
      <c r="B27" s="29" t="s">
        <v>36</v>
      </c>
      <c r="C27" s="66"/>
      <c r="D27" s="75"/>
      <c r="E27" s="73"/>
      <c r="F27" s="31" t="str">
        <f t="shared" si="0"/>
        <v/>
      </c>
      <c r="G27" s="73"/>
      <c r="H27" s="31" t="str">
        <f t="shared" si="1"/>
        <v/>
      </c>
      <c r="I27" s="70"/>
      <c r="J27" s="66"/>
      <c r="K27" s="71"/>
      <c r="L27" s="66"/>
    </row>
    <row r="28" spans="2:12" ht="20.25" customHeight="1" x14ac:dyDescent="0.2">
      <c r="B28" s="29" t="s">
        <v>36</v>
      </c>
      <c r="C28" s="66"/>
      <c r="D28" s="75"/>
      <c r="E28" s="73"/>
      <c r="F28" s="31" t="str">
        <f t="shared" si="0"/>
        <v/>
      </c>
      <c r="G28" s="73"/>
      <c r="H28" s="31" t="str">
        <f t="shared" si="1"/>
        <v/>
      </c>
      <c r="I28" s="70"/>
      <c r="J28" s="66"/>
      <c r="K28" s="71"/>
      <c r="L28" s="66"/>
    </row>
    <row r="29" spans="2:12" ht="21.75" customHeight="1" x14ac:dyDescent="0.2">
      <c r="B29" s="32"/>
      <c r="C29" s="33" t="s">
        <v>37</v>
      </c>
      <c r="D29" s="34">
        <f>SUM(D7:D28)</f>
        <v>1370</v>
      </c>
      <c r="E29" s="34">
        <f>SUM(E7:E28)</f>
        <v>703</v>
      </c>
      <c r="F29" s="32"/>
      <c r="G29" s="34">
        <f>SUM(G7:G28)</f>
        <v>203</v>
      </c>
      <c r="H29" s="34">
        <f>SUM(E7:E28)-SUM(G7:G28)</f>
        <v>500</v>
      </c>
    </row>
  </sheetData>
  <mergeCells count="3">
    <mergeCell ref="B1:L1"/>
    <mergeCell ref="B3:L3"/>
    <mergeCell ref="B4:L4"/>
  </mergeCells>
  <conditionalFormatting sqref="F7:F28">
    <cfRule type="cellIs" dxfId="10" priority="2" operator="lessThan">
      <formula>0</formula>
    </cfRule>
    <cfRule type="cellIs" dxfId="9" priority="3" operator="greaterThan">
      <formula>0</formula>
    </cfRule>
  </conditionalFormatting>
  <conditionalFormatting sqref="K7:K28">
    <cfRule type="cellIs" dxfId="8" priority="4" operator="equal">
      <formula>"Bezahlt"</formula>
    </cfRule>
    <cfRule type="cellIs" dxfId="7" priority="5" operator="equal">
      <formula>"Gebucht"</formula>
    </cfRule>
  </conditionalFormatting>
  <dataValidations count="1">
    <dataValidation type="list" allowBlank="1" sqref="K7:K28" xr:uid="{00000000-0002-0000-0100-000000000000}">
      <formula1>"Offen,In Planung,Gebucht,Bezahlt"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C52AC"/>
  </sheetPr>
  <dimension ref="B1:F42"/>
  <sheetViews>
    <sheetView showGridLines="0" zoomScaleNormal="100" workbookViewId="0">
      <pane xSplit="1" ySplit="8" topLeftCell="B15" activePane="bottomRight" state="frozen"/>
      <selection pane="topRight" activeCell="B1" sqref="B1"/>
      <selection pane="bottomLeft" activeCell="A9" sqref="A9"/>
      <selection pane="bottomRight" activeCell="I37" sqref="I37"/>
    </sheetView>
  </sheetViews>
  <sheetFormatPr baseColWidth="10" defaultColWidth="8.6640625" defaultRowHeight="15" x14ac:dyDescent="0.2"/>
  <cols>
    <col min="1" max="1" width="2.5" customWidth="1"/>
    <col min="2" max="2" width="12" customWidth="1"/>
    <col min="3" max="3" width="50" customWidth="1"/>
    <col min="4" max="4" width="22" customWidth="1"/>
    <col min="5" max="5" width="18" customWidth="1"/>
    <col min="6" max="6" width="30" customWidth="1"/>
  </cols>
  <sheetData>
    <row r="1" spans="2:6" ht="30" customHeight="1" x14ac:dyDescent="0.2">
      <c r="B1" s="106" t="s">
        <v>72</v>
      </c>
      <c r="C1" s="106"/>
      <c r="D1" s="106"/>
      <c r="E1" s="106"/>
      <c r="F1" s="106"/>
    </row>
    <row r="3" spans="2:6" ht="19.5" customHeight="1" x14ac:dyDescent="0.2">
      <c r="B3" s="107" t="s">
        <v>73</v>
      </c>
      <c r="C3" s="107"/>
      <c r="D3" s="107"/>
      <c r="E3" s="107"/>
      <c r="F3" s="107"/>
    </row>
    <row r="4" spans="2:6" ht="19.5" customHeight="1" x14ac:dyDescent="0.2">
      <c r="B4" s="107" t="s">
        <v>40</v>
      </c>
      <c r="C4" s="107"/>
      <c r="D4" s="107"/>
      <c r="E4" s="107"/>
      <c r="F4" s="107"/>
    </row>
    <row r="6" spans="2:6" ht="15" customHeight="1" x14ac:dyDescent="0.2">
      <c r="C6" s="35" t="s">
        <v>74</v>
      </c>
      <c r="E6" s="36" t="str">
        <f>COUNTIF(B10:B42,"Erledigt")&amp;" von "&amp;(COUNTIF(B10:B42,"Erledigt")+COUNTIF(B10:B42,"Offen"))&amp;" Aufgaben erledigt"</f>
        <v>0 von 27 Aufgaben erledigt</v>
      </c>
    </row>
    <row r="8" spans="2:6" ht="21.75" customHeight="1" x14ac:dyDescent="0.2">
      <c r="B8" s="26" t="s">
        <v>45</v>
      </c>
      <c r="C8" s="25" t="s">
        <v>75</v>
      </c>
      <c r="D8" s="25" t="s">
        <v>76</v>
      </c>
      <c r="E8" s="25" t="s">
        <v>77</v>
      </c>
      <c r="F8" s="25" t="s">
        <v>46</v>
      </c>
    </row>
    <row r="9" spans="2:6" ht="22.5" customHeight="1" x14ac:dyDescent="0.2">
      <c r="B9" s="108" t="s">
        <v>78</v>
      </c>
      <c r="C9" s="108"/>
      <c r="D9" s="108"/>
      <c r="E9" s="108"/>
      <c r="F9" s="108"/>
    </row>
    <row r="10" spans="2:6" ht="20.25" customHeight="1" x14ac:dyDescent="0.2">
      <c r="B10" s="78" t="s">
        <v>28</v>
      </c>
      <c r="C10" s="37" t="s">
        <v>79</v>
      </c>
      <c r="D10" s="38" t="s">
        <v>78</v>
      </c>
      <c r="E10" s="30"/>
      <c r="F10" s="30"/>
    </row>
    <row r="11" spans="2:6" ht="20.25" customHeight="1" x14ac:dyDescent="0.2">
      <c r="B11" s="78" t="s">
        <v>28</v>
      </c>
      <c r="C11" s="39" t="s">
        <v>80</v>
      </c>
      <c r="D11" s="40" t="s">
        <v>78</v>
      </c>
      <c r="E11" s="39"/>
      <c r="F11" s="39"/>
    </row>
    <row r="12" spans="2:6" ht="20.25" customHeight="1" x14ac:dyDescent="0.2">
      <c r="B12" s="78" t="s">
        <v>28</v>
      </c>
      <c r="C12" s="37" t="s">
        <v>81</v>
      </c>
      <c r="D12" s="38" t="s">
        <v>78</v>
      </c>
      <c r="E12" s="30"/>
      <c r="F12" s="30"/>
    </row>
    <row r="13" spans="2:6" ht="20.25" customHeight="1" x14ac:dyDescent="0.2">
      <c r="B13" s="78" t="s">
        <v>28</v>
      </c>
      <c r="C13" s="39" t="s">
        <v>82</v>
      </c>
      <c r="D13" s="40" t="s">
        <v>78</v>
      </c>
      <c r="E13" s="39"/>
      <c r="F13" s="39"/>
    </row>
    <row r="14" spans="2:6" ht="20.25" customHeight="1" x14ac:dyDescent="0.2">
      <c r="B14" s="78" t="s">
        <v>28</v>
      </c>
      <c r="C14" s="37" t="s">
        <v>83</v>
      </c>
      <c r="D14" s="38" t="s">
        <v>78</v>
      </c>
      <c r="E14" s="30"/>
      <c r="F14" s="30"/>
    </row>
    <row r="15" spans="2:6" ht="22.5" customHeight="1" x14ac:dyDescent="0.2">
      <c r="B15" s="108" t="s">
        <v>84</v>
      </c>
      <c r="C15" s="108"/>
      <c r="D15" s="108"/>
      <c r="E15" s="108"/>
      <c r="F15" s="108"/>
    </row>
    <row r="16" spans="2:6" ht="20.25" customHeight="1" x14ac:dyDescent="0.2">
      <c r="B16" s="78" t="s">
        <v>28</v>
      </c>
      <c r="C16" s="37" t="s">
        <v>85</v>
      </c>
      <c r="D16" s="38" t="s">
        <v>84</v>
      </c>
      <c r="E16" s="66"/>
      <c r="F16" s="66"/>
    </row>
    <row r="17" spans="2:6" ht="20.25" customHeight="1" x14ac:dyDescent="0.2">
      <c r="B17" s="78" t="s">
        <v>28</v>
      </c>
      <c r="C17" s="39" t="s">
        <v>86</v>
      </c>
      <c r="D17" s="40" t="s">
        <v>84</v>
      </c>
      <c r="E17" s="39"/>
      <c r="F17" s="39"/>
    </row>
    <row r="18" spans="2:6" ht="20.25" customHeight="1" x14ac:dyDescent="0.2">
      <c r="B18" s="78" t="s">
        <v>28</v>
      </c>
      <c r="C18" s="37" t="s">
        <v>87</v>
      </c>
      <c r="D18" s="38" t="s">
        <v>84</v>
      </c>
      <c r="E18" s="66"/>
      <c r="F18" s="66"/>
    </row>
    <row r="19" spans="2:6" ht="20.25" customHeight="1" x14ac:dyDescent="0.2">
      <c r="B19" s="78" t="s">
        <v>28</v>
      </c>
      <c r="C19" s="39" t="s">
        <v>88</v>
      </c>
      <c r="D19" s="40" t="s">
        <v>84</v>
      </c>
      <c r="E19" s="39"/>
      <c r="F19" s="39"/>
    </row>
    <row r="20" spans="2:6" ht="22.5" customHeight="1" x14ac:dyDescent="0.2">
      <c r="B20" s="108" t="s">
        <v>89</v>
      </c>
      <c r="C20" s="108"/>
      <c r="D20" s="108"/>
      <c r="E20" s="108"/>
      <c r="F20" s="108"/>
    </row>
    <row r="21" spans="2:6" ht="20.25" customHeight="1" x14ac:dyDescent="0.2">
      <c r="B21" s="78" t="s">
        <v>28</v>
      </c>
      <c r="C21" s="37" t="s">
        <v>90</v>
      </c>
      <c r="D21" s="38" t="s">
        <v>89</v>
      </c>
      <c r="E21" s="66"/>
      <c r="F21" s="66"/>
    </row>
    <row r="22" spans="2:6" ht="20.25" customHeight="1" x14ac:dyDescent="0.2">
      <c r="B22" s="78" t="s">
        <v>28</v>
      </c>
      <c r="C22" s="39" t="s">
        <v>91</v>
      </c>
      <c r="D22" s="40" t="s">
        <v>89</v>
      </c>
      <c r="E22" s="39"/>
      <c r="F22" s="39"/>
    </row>
    <row r="23" spans="2:6" ht="20.25" customHeight="1" x14ac:dyDescent="0.2">
      <c r="B23" s="78" t="s">
        <v>28</v>
      </c>
      <c r="C23" s="37" t="s">
        <v>92</v>
      </c>
      <c r="D23" s="38" t="s">
        <v>89</v>
      </c>
      <c r="E23" s="66"/>
      <c r="F23" s="66"/>
    </row>
    <row r="24" spans="2:6" ht="20.25" customHeight="1" x14ac:dyDescent="0.2">
      <c r="B24" s="78" t="s">
        <v>28</v>
      </c>
      <c r="C24" s="39" t="s">
        <v>93</v>
      </c>
      <c r="D24" s="40" t="s">
        <v>89</v>
      </c>
      <c r="E24" s="39"/>
      <c r="F24" s="39"/>
    </row>
    <row r="25" spans="2:6" ht="22.5" customHeight="1" x14ac:dyDescent="0.2">
      <c r="B25" s="108" t="s">
        <v>94</v>
      </c>
      <c r="C25" s="108"/>
      <c r="D25" s="108"/>
      <c r="E25" s="108"/>
      <c r="F25" s="108"/>
    </row>
    <row r="26" spans="2:6" ht="20.25" customHeight="1" x14ac:dyDescent="0.2">
      <c r="B26" s="78" t="s">
        <v>28</v>
      </c>
      <c r="C26" s="37" t="s">
        <v>95</v>
      </c>
      <c r="D26" s="38" t="s">
        <v>94</v>
      </c>
      <c r="E26" s="66"/>
      <c r="F26" s="66"/>
    </row>
    <row r="27" spans="2:6" ht="20.25" customHeight="1" x14ac:dyDescent="0.2">
      <c r="B27" s="78" t="s">
        <v>28</v>
      </c>
      <c r="C27" s="39" t="s">
        <v>96</v>
      </c>
      <c r="D27" s="40" t="s">
        <v>94</v>
      </c>
      <c r="E27" s="39"/>
      <c r="F27" s="39"/>
    </row>
    <row r="28" spans="2:6" ht="20.25" customHeight="1" x14ac:dyDescent="0.2">
      <c r="B28" s="78" t="s">
        <v>28</v>
      </c>
      <c r="C28" s="37" t="s">
        <v>97</v>
      </c>
      <c r="D28" s="38" t="s">
        <v>94</v>
      </c>
      <c r="E28" s="66"/>
      <c r="F28" s="66"/>
    </row>
    <row r="29" spans="2:6" ht="20.25" customHeight="1" x14ac:dyDescent="0.2">
      <c r="B29" s="78" t="s">
        <v>28</v>
      </c>
      <c r="C29" s="39" t="s">
        <v>98</v>
      </c>
      <c r="D29" s="40" t="s">
        <v>94</v>
      </c>
      <c r="E29" s="39"/>
      <c r="F29" s="39"/>
    </row>
    <row r="30" spans="2:6" ht="22.5" customHeight="1" x14ac:dyDescent="0.2">
      <c r="B30" s="108" t="s">
        <v>99</v>
      </c>
      <c r="C30" s="108"/>
      <c r="D30" s="108"/>
      <c r="E30" s="108"/>
      <c r="F30" s="108"/>
    </row>
    <row r="31" spans="2:6" ht="20.25" customHeight="1" x14ac:dyDescent="0.2">
      <c r="B31" s="78" t="s">
        <v>28</v>
      </c>
      <c r="C31" s="37" t="s">
        <v>100</v>
      </c>
      <c r="D31" s="38" t="s">
        <v>99</v>
      </c>
      <c r="E31" s="66"/>
      <c r="F31" s="66"/>
    </row>
    <row r="32" spans="2:6" ht="20.25" customHeight="1" x14ac:dyDescent="0.2">
      <c r="B32" s="78" t="s">
        <v>28</v>
      </c>
      <c r="C32" s="39" t="s">
        <v>101</v>
      </c>
      <c r="D32" s="40" t="s">
        <v>99</v>
      </c>
      <c r="E32" s="39"/>
      <c r="F32" s="39"/>
    </row>
    <row r="33" spans="2:6" ht="20.25" customHeight="1" x14ac:dyDescent="0.2">
      <c r="B33" s="78" t="s">
        <v>28</v>
      </c>
      <c r="C33" s="37" t="s">
        <v>102</v>
      </c>
      <c r="D33" s="38" t="s">
        <v>99</v>
      </c>
      <c r="E33" s="66"/>
      <c r="F33" s="66"/>
    </row>
    <row r="34" spans="2:6" ht="20.25" customHeight="1" x14ac:dyDescent="0.2">
      <c r="B34" s="78" t="s">
        <v>28</v>
      </c>
      <c r="C34" s="39" t="s">
        <v>103</v>
      </c>
      <c r="D34" s="40" t="s">
        <v>99</v>
      </c>
      <c r="E34" s="39"/>
      <c r="F34" s="39"/>
    </row>
    <row r="35" spans="2:6" ht="22.5" customHeight="1" x14ac:dyDescent="0.2">
      <c r="B35" s="108" t="s">
        <v>104</v>
      </c>
      <c r="C35" s="108"/>
      <c r="D35" s="108"/>
      <c r="E35" s="108"/>
      <c r="F35" s="108"/>
    </row>
    <row r="36" spans="2:6" ht="20.25" customHeight="1" x14ac:dyDescent="0.2">
      <c r="B36" s="78" t="s">
        <v>28</v>
      </c>
      <c r="C36" s="37" t="s">
        <v>105</v>
      </c>
      <c r="D36" s="38" t="s">
        <v>104</v>
      </c>
      <c r="E36" s="66"/>
      <c r="F36" s="66"/>
    </row>
    <row r="37" spans="2:6" ht="20.25" customHeight="1" x14ac:dyDescent="0.2">
      <c r="B37" s="78" t="s">
        <v>28</v>
      </c>
      <c r="C37" s="39" t="s">
        <v>106</v>
      </c>
      <c r="D37" s="40" t="s">
        <v>104</v>
      </c>
      <c r="E37" s="39"/>
      <c r="F37" s="39"/>
    </row>
    <row r="38" spans="2:6" ht="20.25" customHeight="1" x14ac:dyDescent="0.2">
      <c r="B38" s="78" t="s">
        <v>28</v>
      </c>
      <c r="C38" s="37" t="s">
        <v>107</v>
      </c>
      <c r="D38" s="38" t="s">
        <v>104</v>
      </c>
      <c r="E38" s="66"/>
      <c r="F38" s="66"/>
    </row>
    <row r="39" spans="2:6" ht="22.5" customHeight="1" x14ac:dyDescent="0.2">
      <c r="B39" s="108" t="s">
        <v>108</v>
      </c>
      <c r="C39" s="108"/>
      <c r="D39" s="108"/>
      <c r="E39" s="108"/>
      <c r="F39" s="108"/>
    </row>
    <row r="40" spans="2:6" ht="20.25" customHeight="1" x14ac:dyDescent="0.2">
      <c r="B40" s="78" t="s">
        <v>28</v>
      </c>
      <c r="C40" s="37" t="s">
        <v>109</v>
      </c>
      <c r="D40" s="38" t="s">
        <v>108</v>
      </c>
      <c r="E40" s="66"/>
      <c r="F40" s="66"/>
    </row>
    <row r="41" spans="2:6" ht="20.25" customHeight="1" x14ac:dyDescent="0.2">
      <c r="B41" s="78" t="s">
        <v>28</v>
      </c>
      <c r="C41" s="39" t="s">
        <v>110</v>
      </c>
      <c r="D41" s="40" t="s">
        <v>108</v>
      </c>
      <c r="E41" s="39"/>
      <c r="F41" s="39"/>
    </row>
    <row r="42" spans="2:6" ht="20.25" customHeight="1" x14ac:dyDescent="0.2">
      <c r="B42" s="78" t="s">
        <v>28</v>
      </c>
      <c r="C42" s="37" t="s">
        <v>111</v>
      </c>
      <c r="D42" s="38" t="s">
        <v>108</v>
      </c>
      <c r="E42" s="66"/>
      <c r="F42" s="66"/>
    </row>
  </sheetData>
  <mergeCells count="10">
    <mergeCell ref="B20:F20"/>
    <mergeCell ref="B25:F25"/>
    <mergeCell ref="B30:F30"/>
    <mergeCell ref="B35:F35"/>
    <mergeCell ref="B39:F39"/>
    <mergeCell ref="B1:F1"/>
    <mergeCell ref="B3:F3"/>
    <mergeCell ref="B4:F4"/>
    <mergeCell ref="B9:F9"/>
    <mergeCell ref="B15:F15"/>
  </mergeCells>
  <conditionalFormatting sqref="B10:B42">
    <cfRule type="cellIs" dxfId="6" priority="2" operator="equal">
      <formula>"Erledigt"</formula>
    </cfRule>
    <cfRule type="cellIs" dxfId="5" priority="3" operator="equal">
      <formula>"Erledigt"</formula>
    </cfRule>
  </conditionalFormatting>
  <conditionalFormatting sqref="B10:F42">
    <cfRule type="expression" dxfId="4" priority="4">
      <formula>$B10="Erledigt"</formula>
    </cfRule>
  </conditionalFormatting>
  <dataValidations count="1">
    <dataValidation type="list" allowBlank="1" sqref="B10:B42" xr:uid="{00000000-0002-0000-0200-000000000000}">
      <formula1>"Offen,Erledigt"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CB8AE"/>
  </sheetPr>
  <dimension ref="B1:F22"/>
  <sheetViews>
    <sheetView showGridLines="0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6640625" defaultRowHeight="15" x14ac:dyDescent="0.2"/>
  <cols>
    <col min="1" max="1" width="2.5" customWidth="1"/>
    <col min="2" max="2" width="12" customWidth="1"/>
    <col min="3" max="3" width="34" customWidth="1"/>
    <col min="4" max="4" width="44" customWidth="1"/>
    <col min="5" max="5" width="18" customWidth="1"/>
    <col min="6" max="6" width="30" customWidth="1"/>
  </cols>
  <sheetData>
    <row r="1" spans="2:6" ht="30" customHeight="1" x14ac:dyDescent="0.2">
      <c r="B1" s="106" t="s">
        <v>112</v>
      </c>
      <c r="C1" s="106"/>
      <c r="D1" s="106"/>
      <c r="E1" s="106"/>
      <c r="F1" s="106"/>
    </row>
    <row r="3" spans="2:6" ht="19.5" customHeight="1" x14ac:dyDescent="0.2">
      <c r="B3" s="107" t="s">
        <v>113</v>
      </c>
      <c r="C3" s="107"/>
      <c r="D3" s="107"/>
      <c r="E3" s="107"/>
      <c r="F3" s="107"/>
    </row>
    <row r="4" spans="2:6" ht="19.5" customHeight="1" x14ac:dyDescent="0.2">
      <c r="B4" s="107" t="s">
        <v>40</v>
      </c>
      <c r="C4" s="107"/>
      <c r="D4" s="107"/>
      <c r="E4" s="107"/>
      <c r="F4" s="107"/>
    </row>
    <row r="6" spans="2:6" ht="21.75" customHeight="1" x14ac:dyDescent="0.2">
      <c r="B6" s="26" t="s">
        <v>114</v>
      </c>
      <c r="C6" s="25" t="s">
        <v>115</v>
      </c>
      <c r="D6" s="25" t="s">
        <v>116</v>
      </c>
      <c r="E6" s="25" t="s">
        <v>77</v>
      </c>
      <c r="F6" s="25" t="s">
        <v>46</v>
      </c>
    </row>
    <row r="7" spans="2:6" ht="25.5" customHeight="1" x14ac:dyDescent="0.2">
      <c r="B7" s="41">
        <v>0.60416666666666696</v>
      </c>
      <c r="C7" s="42" t="s">
        <v>117</v>
      </c>
      <c r="D7" s="43" t="s">
        <v>118</v>
      </c>
      <c r="E7" s="43" t="s">
        <v>119</v>
      </c>
      <c r="F7" s="43"/>
    </row>
    <row r="8" spans="2:6" ht="25.5" customHeight="1" x14ac:dyDescent="0.2">
      <c r="B8" s="44">
        <v>0.625</v>
      </c>
      <c r="C8" s="45" t="s">
        <v>120</v>
      </c>
      <c r="D8" s="46" t="s">
        <v>121</v>
      </c>
      <c r="E8" s="46" t="s">
        <v>122</v>
      </c>
      <c r="F8" s="46"/>
    </row>
    <row r="9" spans="2:6" ht="25.5" customHeight="1" x14ac:dyDescent="0.2">
      <c r="B9" s="41">
        <v>0.64583333333333304</v>
      </c>
      <c r="C9" s="42" t="s">
        <v>123</v>
      </c>
      <c r="D9" s="43" t="s">
        <v>124</v>
      </c>
      <c r="E9" s="43"/>
      <c r="F9" s="43"/>
    </row>
    <row r="10" spans="2:6" ht="25.5" customHeight="1" x14ac:dyDescent="0.2">
      <c r="B10" s="44">
        <v>0.6875</v>
      </c>
      <c r="C10" s="45" t="s">
        <v>125</v>
      </c>
      <c r="D10" s="46" t="s">
        <v>126</v>
      </c>
      <c r="E10" s="46"/>
      <c r="F10" s="46"/>
    </row>
    <row r="11" spans="2:6" ht="25.5" customHeight="1" x14ac:dyDescent="0.2">
      <c r="B11" s="41">
        <v>0.75</v>
      </c>
      <c r="C11" s="42" t="s">
        <v>127</v>
      </c>
      <c r="D11" s="43" t="s">
        <v>128</v>
      </c>
      <c r="E11" s="43" t="s">
        <v>129</v>
      </c>
      <c r="F11" s="43"/>
    </row>
    <row r="12" spans="2:6" ht="25.5" customHeight="1" x14ac:dyDescent="0.2">
      <c r="B12" s="44">
        <v>0.83333333333333304</v>
      </c>
      <c r="C12" s="45" t="s">
        <v>130</v>
      </c>
      <c r="D12" s="46" t="s">
        <v>131</v>
      </c>
      <c r="E12" s="46"/>
      <c r="F12" s="46"/>
    </row>
    <row r="13" spans="2:6" ht="25.5" customHeight="1" x14ac:dyDescent="0.2">
      <c r="B13" s="41">
        <v>0.91666666666666696</v>
      </c>
      <c r="C13" s="42" t="s">
        <v>132</v>
      </c>
      <c r="D13" s="43" t="s">
        <v>133</v>
      </c>
      <c r="E13" s="43"/>
      <c r="F13" s="43"/>
    </row>
    <row r="14" spans="2:6" ht="25.5" customHeight="1" x14ac:dyDescent="0.2">
      <c r="B14" s="44"/>
      <c r="C14" s="45"/>
      <c r="D14" s="46"/>
      <c r="E14" s="46"/>
      <c r="F14" s="46"/>
    </row>
    <row r="15" spans="2:6" ht="25.5" customHeight="1" x14ac:dyDescent="0.2">
      <c r="B15" s="41"/>
      <c r="C15" s="42"/>
      <c r="D15" s="43"/>
      <c r="E15" s="43"/>
      <c r="F15" s="43"/>
    </row>
    <row r="16" spans="2:6" ht="25.5" customHeight="1" x14ac:dyDescent="0.2">
      <c r="B16" s="44"/>
      <c r="C16" s="45"/>
      <c r="D16" s="46"/>
      <c r="E16" s="46"/>
      <c r="F16" s="46"/>
    </row>
    <row r="17" spans="2:6" ht="25.5" customHeight="1" x14ac:dyDescent="0.2">
      <c r="B17" s="41"/>
      <c r="C17" s="42"/>
      <c r="D17" s="43"/>
      <c r="E17" s="43"/>
      <c r="F17" s="43"/>
    </row>
    <row r="18" spans="2:6" ht="25.5" customHeight="1" x14ac:dyDescent="0.2">
      <c r="B18" s="44"/>
      <c r="C18" s="45"/>
      <c r="D18" s="46"/>
      <c r="E18" s="46"/>
      <c r="F18" s="46"/>
    </row>
    <row r="19" spans="2:6" ht="25.5" customHeight="1" x14ac:dyDescent="0.2">
      <c r="B19" s="41"/>
      <c r="C19" s="42"/>
      <c r="D19" s="43"/>
      <c r="E19" s="43"/>
      <c r="F19" s="43"/>
    </row>
    <row r="20" spans="2:6" ht="25.5" customHeight="1" x14ac:dyDescent="0.2">
      <c r="B20" s="44"/>
      <c r="C20" s="45"/>
      <c r="D20" s="46"/>
      <c r="E20" s="46"/>
      <c r="F20" s="46"/>
    </row>
    <row r="21" spans="2:6" ht="25.5" customHeight="1" x14ac:dyDescent="0.2">
      <c r="B21" s="47"/>
      <c r="C21" s="48"/>
      <c r="D21" s="49"/>
      <c r="E21" s="49"/>
      <c r="F21" s="49"/>
    </row>
    <row r="22" spans="2:6" ht="18" customHeight="1" x14ac:dyDescent="0.2">
      <c r="B22" s="50"/>
      <c r="C22" s="51"/>
      <c r="D22" s="52"/>
      <c r="E22" s="52"/>
      <c r="F22" s="52"/>
    </row>
  </sheetData>
  <mergeCells count="3">
    <mergeCell ref="B1:F1"/>
    <mergeCell ref="B3:F3"/>
    <mergeCell ref="B4:F4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1C52AC"/>
  </sheetPr>
  <dimension ref="B1:H300"/>
  <sheetViews>
    <sheetView showGridLines="0" zoomScaleNormal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E22" sqref="E22:E23"/>
    </sheetView>
  </sheetViews>
  <sheetFormatPr baseColWidth="10" defaultColWidth="8.6640625" defaultRowHeight="15" x14ac:dyDescent="0.2"/>
  <cols>
    <col min="1" max="1" width="2.5" customWidth="1"/>
    <col min="2" max="2" width="28" customWidth="1"/>
    <col min="3" max="3" width="12" customWidth="1"/>
    <col min="4" max="4" width="14" customWidth="1"/>
    <col min="5" max="5" width="24" customWidth="1"/>
    <col min="6" max="6" width="18" customWidth="1"/>
    <col min="7" max="7" width="16" customWidth="1"/>
    <col min="8" max="8" width="30" customWidth="1"/>
  </cols>
  <sheetData>
    <row r="1" spans="2:8" ht="30" customHeight="1" x14ac:dyDescent="0.2">
      <c r="B1" s="106" t="s">
        <v>134</v>
      </c>
      <c r="C1" s="106"/>
      <c r="D1" s="106"/>
      <c r="E1" s="106"/>
      <c r="F1" s="106"/>
      <c r="G1" s="106"/>
      <c r="H1" s="106"/>
    </row>
    <row r="3" spans="2:8" ht="19.5" customHeight="1" x14ac:dyDescent="0.2">
      <c r="B3" s="107" t="s">
        <v>135</v>
      </c>
      <c r="C3" s="107"/>
      <c r="D3" s="107"/>
      <c r="E3" s="107"/>
      <c r="F3" s="107"/>
      <c r="G3" s="107"/>
      <c r="H3" s="107"/>
    </row>
    <row r="5" spans="2:8" ht="19.5" customHeight="1" x14ac:dyDescent="0.2">
      <c r="B5" s="109" t="s">
        <v>136</v>
      </c>
      <c r="C5" s="109"/>
      <c r="D5" s="109" t="s">
        <v>137</v>
      </c>
      <c r="E5" s="109"/>
      <c r="F5" s="109" t="s">
        <v>138</v>
      </c>
      <c r="G5" s="109"/>
      <c r="H5" s="53" t="s">
        <v>139</v>
      </c>
    </row>
    <row r="6" spans="2:8" ht="24" customHeight="1" x14ac:dyDescent="0.2">
      <c r="B6" s="110">
        <f>SUM(C11:C300)</f>
        <v>8</v>
      </c>
      <c r="C6" s="110"/>
      <c r="D6" s="110">
        <f>SUMIF(D11:D300,"Zugesagt",C11:C300)</f>
        <v>6</v>
      </c>
      <c r="E6" s="110"/>
      <c r="F6" s="110">
        <f>SUMIF(D11:D300,"Abgesagt",C11:C300)</f>
        <v>1</v>
      </c>
      <c r="G6" s="110"/>
      <c r="H6" s="54">
        <f>SUMIF(D11:D300,"Offen",C11:C300)</f>
        <v>1</v>
      </c>
    </row>
    <row r="8" spans="2:8" ht="19.5" customHeight="1" x14ac:dyDescent="0.2">
      <c r="B8" s="111" t="s">
        <v>140</v>
      </c>
      <c r="C8" s="111"/>
      <c r="D8" s="112" t="str">
        <f>COUNTIF(F11:F300,"Ja")&amp;" Geschenke  ·  "&amp;COUNTIF(G11:G300,"Ja")&amp;" Mal Danke gesagt"</f>
        <v>2 Geschenke  ·  1 Mal Danke gesagt</v>
      </c>
      <c r="E8" s="112"/>
    </row>
    <row r="10" spans="2:8" ht="21.75" customHeight="1" x14ac:dyDescent="0.2">
      <c r="B10" s="25" t="s">
        <v>141</v>
      </c>
      <c r="C10" s="26" t="s">
        <v>142</v>
      </c>
      <c r="D10" s="26" t="s">
        <v>45</v>
      </c>
      <c r="E10" s="25" t="s">
        <v>143</v>
      </c>
      <c r="F10" s="26" t="s">
        <v>144</v>
      </c>
      <c r="G10" s="26" t="s">
        <v>145</v>
      </c>
      <c r="H10" s="25" t="s">
        <v>46</v>
      </c>
    </row>
    <row r="11" spans="2:8" ht="20" customHeight="1" x14ac:dyDescent="0.2">
      <c r="B11" s="76" t="s">
        <v>146</v>
      </c>
      <c r="C11" s="77">
        <v>4</v>
      </c>
      <c r="D11" s="77" t="s">
        <v>147</v>
      </c>
      <c r="E11" s="76" t="s">
        <v>148</v>
      </c>
      <c r="F11" s="77" t="s">
        <v>149</v>
      </c>
      <c r="G11" s="77" t="s">
        <v>149</v>
      </c>
      <c r="H11" s="76" t="s">
        <v>150</v>
      </c>
    </row>
    <row r="12" spans="2:8" ht="16.5" customHeight="1" x14ac:dyDescent="0.2">
      <c r="B12" s="76" t="s">
        <v>151</v>
      </c>
      <c r="C12" s="77">
        <v>2</v>
      </c>
      <c r="D12" s="77" t="s">
        <v>147</v>
      </c>
      <c r="E12" s="76"/>
      <c r="F12" s="77" t="s">
        <v>149</v>
      </c>
      <c r="G12" s="77" t="s">
        <v>28</v>
      </c>
      <c r="H12" s="76"/>
    </row>
    <row r="13" spans="2:8" ht="16.5" customHeight="1" x14ac:dyDescent="0.2">
      <c r="B13" s="76" t="s">
        <v>152</v>
      </c>
      <c r="C13" s="77">
        <v>1</v>
      </c>
      <c r="D13" s="77" t="s">
        <v>28</v>
      </c>
      <c r="E13" s="76" t="s">
        <v>153</v>
      </c>
      <c r="F13" s="77" t="s">
        <v>154</v>
      </c>
      <c r="G13" s="77" t="s">
        <v>154</v>
      </c>
      <c r="H13" s="76" t="s">
        <v>155</v>
      </c>
    </row>
    <row r="14" spans="2:8" ht="16.5" customHeight="1" x14ac:dyDescent="0.2">
      <c r="B14" s="76" t="s">
        <v>156</v>
      </c>
      <c r="C14" s="77">
        <v>1</v>
      </c>
      <c r="D14" s="77" t="s">
        <v>157</v>
      </c>
      <c r="E14" s="76"/>
      <c r="F14" s="77" t="s">
        <v>154</v>
      </c>
      <c r="G14" s="77" t="s">
        <v>154</v>
      </c>
      <c r="H14" s="76"/>
    </row>
    <row r="15" spans="2:8" ht="16.5" customHeight="1" x14ac:dyDescent="0.2">
      <c r="B15" s="76"/>
      <c r="C15" s="77"/>
      <c r="D15" s="77"/>
      <c r="E15" s="76"/>
      <c r="F15" s="77"/>
      <c r="G15" s="77"/>
      <c r="H15" s="76"/>
    </row>
    <row r="16" spans="2:8" ht="16.5" customHeight="1" x14ac:dyDescent="0.2">
      <c r="B16" s="76"/>
      <c r="C16" s="77"/>
      <c r="D16" s="77"/>
      <c r="E16" s="76"/>
      <c r="F16" s="77"/>
      <c r="G16" s="77"/>
      <c r="H16" s="76"/>
    </row>
    <row r="17" spans="2:8" ht="16.5" customHeight="1" x14ac:dyDescent="0.2">
      <c r="B17" s="76"/>
      <c r="C17" s="77"/>
      <c r="D17" s="77"/>
      <c r="E17" s="76"/>
      <c r="F17" s="77"/>
      <c r="G17" s="77"/>
      <c r="H17" s="76"/>
    </row>
    <row r="18" spans="2:8" ht="16.5" customHeight="1" x14ac:dyDescent="0.2">
      <c r="B18" s="76"/>
      <c r="C18" s="77"/>
      <c r="D18" s="77"/>
      <c r="E18" s="76"/>
      <c r="F18" s="77"/>
      <c r="G18" s="77"/>
      <c r="H18" s="76"/>
    </row>
    <row r="19" spans="2:8" ht="16.5" customHeight="1" x14ac:dyDescent="0.2">
      <c r="B19" s="76"/>
      <c r="C19" s="77"/>
      <c r="D19" s="77"/>
      <c r="E19" s="76"/>
      <c r="F19" s="77"/>
      <c r="G19" s="77"/>
      <c r="H19" s="76"/>
    </row>
    <row r="20" spans="2:8" ht="16.5" customHeight="1" x14ac:dyDescent="0.2">
      <c r="B20" s="76"/>
      <c r="C20" s="77"/>
      <c r="D20" s="77"/>
      <c r="E20" s="76"/>
      <c r="F20" s="77"/>
      <c r="G20" s="77"/>
      <c r="H20" s="76"/>
    </row>
    <row r="21" spans="2:8" ht="16.5" customHeight="1" x14ac:dyDescent="0.2">
      <c r="B21" s="76"/>
      <c r="C21" s="77"/>
      <c r="D21" s="77"/>
      <c r="E21" s="76"/>
      <c r="F21" s="77"/>
      <c r="G21" s="77"/>
      <c r="H21" s="76"/>
    </row>
    <row r="22" spans="2:8" ht="16.5" customHeight="1" x14ac:dyDescent="0.2">
      <c r="B22" s="76"/>
      <c r="C22" s="77"/>
      <c r="D22" s="77"/>
      <c r="E22" s="76"/>
      <c r="F22" s="77"/>
      <c r="G22" s="77"/>
      <c r="H22" s="76"/>
    </row>
    <row r="23" spans="2:8" ht="16.5" customHeight="1" x14ac:dyDescent="0.2">
      <c r="B23" s="76"/>
      <c r="C23" s="77"/>
      <c r="D23" s="77"/>
      <c r="E23" s="76"/>
      <c r="F23" s="77"/>
      <c r="G23" s="77"/>
      <c r="H23" s="76"/>
    </row>
    <row r="24" spans="2:8" ht="16.5" customHeight="1" x14ac:dyDescent="0.2">
      <c r="B24" s="76"/>
      <c r="C24" s="77"/>
      <c r="D24" s="77"/>
      <c r="E24" s="76"/>
      <c r="F24" s="77"/>
      <c r="G24" s="77"/>
      <c r="H24" s="76"/>
    </row>
    <row r="25" spans="2:8" ht="16.5" customHeight="1" x14ac:dyDescent="0.2">
      <c r="B25" s="76"/>
      <c r="C25" s="77"/>
      <c r="D25" s="77"/>
      <c r="E25" s="76"/>
      <c r="F25" s="77"/>
      <c r="G25" s="77"/>
      <c r="H25" s="76"/>
    </row>
    <row r="26" spans="2:8" ht="16.5" customHeight="1" x14ac:dyDescent="0.2">
      <c r="B26" s="76"/>
      <c r="C26" s="77"/>
      <c r="D26" s="77"/>
      <c r="E26" s="76"/>
      <c r="F26" s="77"/>
      <c r="G26" s="77"/>
      <c r="H26" s="76"/>
    </row>
    <row r="27" spans="2:8" ht="16.5" customHeight="1" x14ac:dyDescent="0.2">
      <c r="B27" s="76"/>
      <c r="C27" s="77"/>
      <c r="D27" s="77"/>
      <c r="E27" s="76"/>
      <c r="F27" s="77"/>
      <c r="G27" s="77"/>
      <c r="H27" s="76"/>
    </row>
    <row r="28" spans="2:8" ht="16.5" customHeight="1" x14ac:dyDescent="0.2">
      <c r="B28" s="76"/>
      <c r="C28" s="77"/>
      <c r="D28" s="77"/>
      <c r="E28" s="76"/>
      <c r="F28" s="77"/>
      <c r="G28" s="77"/>
      <c r="H28" s="76"/>
    </row>
    <row r="29" spans="2:8" ht="16.5" customHeight="1" x14ac:dyDescent="0.2">
      <c r="B29" s="76"/>
      <c r="C29" s="77"/>
      <c r="D29" s="77"/>
      <c r="E29" s="76"/>
      <c r="F29" s="77"/>
      <c r="G29" s="77"/>
      <c r="H29" s="76"/>
    </row>
    <row r="30" spans="2:8" ht="16.5" customHeight="1" x14ac:dyDescent="0.2">
      <c r="B30" s="76"/>
      <c r="C30" s="77"/>
      <c r="D30" s="77"/>
      <c r="E30" s="76"/>
      <c r="F30" s="77"/>
      <c r="G30" s="77"/>
      <c r="H30" s="76"/>
    </row>
    <row r="31" spans="2:8" ht="16.5" customHeight="1" x14ac:dyDescent="0.2">
      <c r="B31" s="76"/>
      <c r="C31" s="77"/>
      <c r="D31" s="77"/>
      <c r="E31" s="76"/>
      <c r="F31" s="77"/>
      <c r="G31" s="77"/>
      <c r="H31" s="76"/>
    </row>
    <row r="32" spans="2:8" ht="16.5" customHeight="1" x14ac:dyDescent="0.2">
      <c r="B32" s="76"/>
      <c r="C32" s="77"/>
      <c r="D32" s="77"/>
      <c r="E32" s="76"/>
      <c r="F32" s="77"/>
      <c r="G32" s="77"/>
      <c r="H32" s="76"/>
    </row>
    <row r="33" spans="2:8" ht="16.5" customHeight="1" x14ac:dyDescent="0.2">
      <c r="B33" s="76"/>
      <c r="C33" s="77"/>
      <c r="D33" s="77"/>
      <c r="E33" s="76"/>
      <c r="F33" s="77"/>
      <c r="G33" s="77"/>
      <c r="H33" s="76"/>
    </row>
    <row r="34" spans="2:8" ht="16.5" customHeight="1" x14ac:dyDescent="0.2">
      <c r="B34" s="76"/>
      <c r="C34" s="77"/>
      <c r="D34" s="77"/>
      <c r="E34" s="76"/>
      <c r="F34" s="77"/>
      <c r="G34" s="77"/>
      <c r="H34" s="76"/>
    </row>
    <row r="35" spans="2:8" ht="16.5" customHeight="1" x14ac:dyDescent="0.2">
      <c r="B35" s="76"/>
      <c r="C35" s="77"/>
      <c r="D35" s="77"/>
      <c r="E35" s="76"/>
      <c r="F35" s="77"/>
      <c r="G35" s="77"/>
      <c r="H35" s="76"/>
    </row>
    <row r="36" spans="2:8" ht="16.5" customHeight="1" x14ac:dyDescent="0.2">
      <c r="B36" s="76"/>
      <c r="C36" s="77"/>
      <c r="D36" s="77"/>
      <c r="E36" s="76"/>
      <c r="F36" s="77"/>
      <c r="G36" s="77"/>
      <c r="H36" s="76"/>
    </row>
    <row r="37" spans="2:8" ht="16.5" customHeight="1" x14ac:dyDescent="0.2">
      <c r="B37" s="76"/>
      <c r="C37" s="77"/>
      <c r="D37" s="77"/>
      <c r="E37" s="76"/>
      <c r="F37" s="77"/>
      <c r="G37" s="77"/>
      <c r="H37" s="76"/>
    </row>
    <row r="38" spans="2:8" ht="16.5" customHeight="1" x14ac:dyDescent="0.2">
      <c r="B38" s="76"/>
      <c r="C38" s="77"/>
      <c r="D38" s="77"/>
      <c r="E38" s="76"/>
      <c r="F38" s="77"/>
      <c r="G38" s="77"/>
      <c r="H38" s="76"/>
    </row>
    <row r="39" spans="2:8" ht="16.5" customHeight="1" x14ac:dyDescent="0.2">
      <c r="B39" s="76"/>
      <c r="C39" s="77"/>
      <c r="D39" s="77"/>
      <c r="E39" s="76"/>
      <c r="F39" s="77"/>
      <c r="G39" s="77"/>
      <c r="H39" s="76"/>
    </row>
    <row r="40" spans="2:8" ht="16.5" customHeight="1" x14ac:dyDescent="0.2">
      <c r="B40" s="76"/>
      <c r="C40" s="77"/>
      <c r="D40" s="77"/>
      <c r="E40" s="76"/>
      <c r="F40" s="77"/>
      <c r="G40" s="77"/>
      <c r="H40" s="76"/>
    </row>
    <row r="41" spans="2:8" ht="16.5" customHeight="1" x14ac:dyDescent="0.2">
      <c r="B41" s="76"/>
      <c r="C41" s="77"/>
      <c r="D41" s="77"/>
      <c r="E41" s="76"/>
      <c r="F41" s="77"/>
      <c r="G41" s="77"/>
      <c r="H41" s="76"/>
    </row>
    <row r="42" spans="2:8" ht="15" customHeight="1" x14ac:dyDescent="0.2">
      <c r="B42" s="76"/>
      <c r="C42" s="77"/>
      <c r="D42" s="77"/>
      <c r="E42" s="76"/>
      <c r="F42" s="77"/>
      <c r="G42" s="77"/>
      <c r="H42" s="76"/>
    </row>
    <row r="43" spans="2:8" ht="15" customHeight="1" x14ac:dyDescent="0.2">
      <c r="B43" s="76"/>
      <c r="C43" s="77"/>
      <c r="D43" s="77"/>
      <c r="E43" s="76"/>
      <c r="F43" s="77"/>
      <c r="G43" s="77"/>
      <c r="H43" s="76"/>
    </row>
    <row r="44" spans="2:8" ht="15" customHeight="1" x14ac:dyDescent="0.2">
      <c r="B44" s="76"/>
      <c r="C44" s="77"/>
      <c r="D44" s="77"/>
      <c r="E44" s="76"/>
      <c r="F44" s="77"/>
      <c r="G44" s="77"/>
      <c r="H44" s="76"/>
    </row>
    <row r="45" spans="2:8" ht="15" customHeight="1" x14ac:dyDescent="0.2">
      <c r="B45" s="76"/>
      <c r="C45" s="77"/>
      <c r="D45" s="77"/>
      <c r="E45" s="76"/>
      <c r="F45" s="77"/>
      <c r="G45" s="77"/>
      <c r="H45" s="76"/>
    </row>
    <row r="46" spans="2:8" ht="15" customHeight="1" x14ac:dyDescent="0.2">
      <c r="B46" s="76"/>
      <c r="C46" s="77"/>
      <c r="D46" s="77"/>
      <c r="E46" s="76"/>
      <c r="F46" s="77"/>
      <c r="G46" s="77"/>
      <c r="H46" s="76"/>
    </row>
    <row r="47" spans="2:8" ht="15" customHeight="1" x14ac:dyDescent="0.2">
      <c r="B47" s="76"/>
      <c r="C47" s="77"/>
      <c r="D47" s="77"/>
      <c r="E47" s="76"/>
      <c r="F47" s="77"/>
      <c r="G47" s="77"/>
      <c r="H47" s="76"/>
    </row>
    <row r="48" spans="2:8" ht="15" customHeight="1" x14ac:dyDescent="0.2">
      <c r="B48" s="76"/>
      <c r="C48" s="77"/>
      <c r="D48" s="77"/>
      <c r="E48" s="76"/>
      <c r="F48" s="77"/>
      <c r="G48" s="77"/>
      <c r="H48" s="76"/>
    </row>
    <row r="49" spans="2:8" ht="15" customHeight="1" x14ac:dyDescent="0.2">
      <c r="B49" s="76"/>
      <c r="C49" s="77"/>
      <c r="D49" s="77"/>
      <c r="E49" s="76"/>
      <c r="F49" s="77"/>
      <c r="G49" s="77"/>
      <c r="H49" s="76"/>
    </row>
    <row r="50" spans="2:8" ht="15" customHeight="1" x14ac:dyDescent="0.2">
      <c r="B50" s="76"/>
      <c r="C50" s="77"/>
      <c r="D50" s="77"/>
      <c r="E50" s="76"/>
      <c r="F50" s="77"/>
      <c r="G50" s="77"/>
      <c r="H50" s="76"/>
    </row>
    <row r="51" spans="2:8" ht="15" customHeight="1" x14ac:dyDescent="0.2">
      <c r="B51" s="76"/>
      <c r="C51" s="77"/>
      <c r="D51" s="77"/>
      <c r="E51" s="76"/>
      <c r="F51" s="77"/>
      <c r="G51" s="77"/>
      <c r="H51" s="76"/>
    </row>
    <row r="52" spans="2:8" ht="15" customHeight="1" x14ac:dyDescent="0.2">
      <c r="B52" s="76"/>
      <c r="C52" s="77"/>
      <c r="D52" s="77"/>
      <c r="E52" s="76"/>
      <c r="F52" s="77"/>
      <c r="G52" s="77"/>
      <c r="H52" s="76"/>
    </row>
    <row r="53" spans="2:8" ht="15" customHeight="1" x14ac:dyDescent="0.2">
      <c r="B53" s="76"/>
      <c r="C53" s="77"/>
      <c r="D53" s="77"/>
      <c r="E53" s="76"/>
      <c r="F53" s="77"/>
      <c r="G53" s="77"/>
      <c r="H53" s="76"/>
    </row>
    <row r="54" spans="2:8" ht="15" customHeight="1" x14ac:dyDescent="0.2">
      <c r="B54" s="76"/>
      <c r="C54" s="77"/>
      <c r="D54" s="77"/>
      <c r="E54" s="76"/>
      <c r="F54" s="77"/>
      <c r="G54" s="77"/>
      <c r="H54" s="76"/>
    </row>
    <row r="55" spans="2:8" ht="15" customHeight="1" x14ac:dyDescent="0.2">
      <c r="B55" s="76"/>
      <c r="C55" s="77"/>
      <c r="D55" s="77"/>
      <c r="E55" s="76"/>
      <c r="F55" s="77"/>
      <c r="G55" s="77"/>
      <c r="H55" s="76"/>
    </row>
    <row r="56" spans="2:8" ht="15" customHeight="1" x14ac:dyDescent="0.2">
      <c r="B56" s="76"/>
      <c r="C56" s="77"/>
      <c r="D56" s="77"/>
      <c r="E56" s="76"/>
      <c r="F56" s="77"/>
      <c r="G56" s="77"/>
      <c r="H56" s="76"/>
    </row>
    <row r="57" spans="2:8" ht="15" customHeight="1" x14ac:dyDescent="0.2">
      <c r="B57" s="76"/>
      <c r="C57" s="77"/>
      <c r="D57" s="77"/>
      <c r="E57" s="76"/>
      <c r="F57" s="77"/>
      <c r="G57" s="77"/>
      <c r="H57" s="76"/>
    </row>
    <row r="58" spans="2:8" ht="15" customHeight="1" x14ac:dyDescent="0.2">
      <c r="B58" s="76"/>
      <c r="C58" s="77"/>
      <c r="D58" s="77"/>
      <c r="E58" s="76"/>
      <c r="F58" s="77"/>
      <c r="G58" s="77"/>
      <c r="H58" s="76"/>
    </row>
    <row r="59" spans="2:8" ht="15" customHeight="1" x14ac:dyDescent="0.2">
      <c r="B59" s="76"/>
      <c r="C59" s="77"/>
      <c r="D59" s="77"/>
      <c r="E59" s="76"/>
      <c r="F59" s="77"/>
      <c r="G59" s="77"/>
      <c r="H59" s="76"/>
    </row>
    <row r="60" spans="2:8" ht="15" customHeight="1" x14ac:dyDescent="0.2">
      <c r="B60" s="76"/>
      <c r="C60" s="77"/>
      <c r="D60" s="77"/>
      <c r="E60" s="76"/>
      <c r="F60" s="77"/>
      <c r="G60" s="77"/>
      <c r="H60" s="76"/>
    </row>
    <row r="61" spans="2:8" ht="15" customHeight="1" x14ac:dyDescent="0.2">
      <c r="B61" s="76"/>
      <c r="C61" s="77"/>
      <c r="D61" s="77"/>
      <c r="E61" s="76"/>
      <c r="F61" s="77"/>
      <c r="G61" s="77"/>
      <c r="H61" s="76"/>
    </row>
    <row r="62" spans="2:8" ht="15" customHeight="1" x14ac:dyDescent="0.2">
      <c r="B62" s="76"/>
      <c r="C62" s="77"/>
      <c r="D62" s="77"/>
      <c r="E62" s="76"/>
      <c r="F62" s="77"/>
      <c r="G62" s="77"/>
      <c r="H62" s="76"/>
    </row>
    <row r="63" spans="2:8" ht="15" customHeight="1" x14ac:dyDescent="0.2">
      <c r="B63" s="76"/>
      <c r="C63" s="77"/>
      <c r="D63" s="77"/>
      <c r="E63" s="76"/>
      <c r="F63" s="77"/>
      <c r="G63" s="77"/>
      <c r="H63" s="76"/>
    </row>
    <row r="64" spans="2:8" ht="15" customHeight="1" x14ac:dyDescent="0.2">
      <c r="B64" s="76"/>
      <c r="C64" s="77"/>
      <c r="D64" s="77"/>
      <c r="E64" s="76"/>
      <c r="F64" s="77"/>
      <c r="G64" s="77"/>
      <c r="H64" s="76"/>
    </row>
    <row r="65" spans="2:8" ht="15" customHeight="1" x14ac:dyDescent="0.2">
      <c r="B65" s="76"/>
      <c r="C65" s="77"/>
      <c r="D65" s="77"/>
      <c r="E65" s="76"/>
      <c r="F65" s="77"/>
      <c r="G65" s="77"/>
      <c r="H65" s="76"/>
    </row>
    <row r="66" spans="2:8" ht="15" customHeight="1" x14ac:dyDescent="0.2">
      <c r="B66" s="76"/>
      <c r="C66" s="77"/>
      <c r="D66" s="77"/>
      <c r="E66" s="76"/>
      <c r="F66" s="77"/>
      <c r="G66" s="77"/>
      <c r="H66" s="76"/>
    </row>
    <row r="67" spans="2:8" ht="15" customHeight="1" x14ac:dyDescent="0.2">
      <c r="B67" s="76"/>
      <c r="C67" s="77"/>
      <c r="D67" s="77"/>
      <c r="E67" s="76"/>
      <c r="F67" s="77"/>
      <c r="G67" s="77"/>
      <c r="H67" s="76"/>
    </row>
    <row r="68" spans="2:8" ht="15" customHeight="1" x14ac:dyDescent="0.2">
      <c r="B68" s="76"/>
      <c r="C68" s="77"/>
      <c r="D68" s="77"/>
      <c r="E68" s="76"/>
      <c r="F68" s="77"/>
      <c r="G68" s="77"/>
      <c r="H68" s="76"/>
    </row>
    <row r="69" spans="2:8" ht="15" customHeight="1" x14ac:dyDescent="0.2">
      <c r="B69" s="76"/>
      <c r="C69" s="77"/>
      <c r="D69" s="77"/>
      <c r="E69" s="76"/>
      <c r="F69" s="77"/>
      <c r="G69" s="77"/>
      <c r="H69" s="76"/>
    </row>
    <row r="70" spans="2:8" ht="15" customHeight="1" x14ac:dyDescent="0.2">
      <c r="B70" s="76"/>
      <c r="C70" s="77"/>
      <c r="D70" s="77"/>
      <c r="E70" s="76"/>
      <c r="F70" s="77"/>
      <c r="G70" s="77"/>
      <c r="H70" s="76"/>
    </row>
    <row r="71" spans="2:8" ht="15" customHeight="1" x14ac:dyDescent="0.2">
      <c r="B71" s="76"/>
      <c r="C71" s="77"/>
      <c r="D71" s="77"/>
      <c r="E71" s="76"/>
      <c r="F71" s="77"/>
      <c r="G71" s="77"/>
      <c r="H71" s="76"/>
    </row>
    <row r="72" spans="2:8" ht="15" customHeight="1" x14ac:dyDescent="0.2">
      <c r="B72" s="76"/>
      <c r="C72" s="77"/>
      <c r="D72" s="77"/>
      <c r="E72" s="76"/>
      <c r="F72" s="77"/>
      <c r="G72" s="77"/>
      <c r="H72" s="76"/>
    </row>
    <row r="73" spans="2:8" ht="15" customHeight="1" x14ac:dyDescent="0.2">
      <c r="B73" s="76"/>
      <c r="C73" s="77"/>
      <c r="D73" s="77"/>
      <c r="E73" s="76"/>
      <c r="F73" s="77"/>
      <c r="G73" s="77"/>
      <c r="H73" s="76"/>
    </row>
    <row r="74" spans="2:8" ht="15" customHeight="1" x14ac:dyDescent="0.2">
      <c r="B74" s="76"/>
      <c r="C74" s="77"/>
      <c r="D74" s="77"/>
      <c r="E74" s="76"/>
      <c r="F74" s="77"/>
      <c r="G74" s="77"/>
      <c r="H74" s="76"/>
    </row>
    <row r="75" spans="2:8" ht="15" customHeight="1" x14ac:dyDescent="0.2">
      <c r="B75" s="76"/>
      <c r="C75" s="77"/>
      <c r="D75" s="77"/>
      <c r="E75" s="76"/>
      <c r="F75" s="77"/>
      <c r="G75" s="77"/>
      <c r="H75" s="76"/>
    </row>
    <row r="76" spans="2:8" ht="15" customHeight="1" x14ac:dyDescent="0.2">
      <c r="B76" s="76"/>
      <c r="C76" s="77"/>
      <c r="D76" s="77"/>
      <c r="E76" s="76"/>
      <c r="F76" s="77"/>
      <c r="G76" s="77"/>
      <c r="H76" s="76"/>
    </row>
    <row r="77" spans="2:8" ht="15" customHeight="1" x14ac:dyDescent="0.2">
      <c r="B77" s="76"/>
      <c r="C77" s="77"/>
      <c r="D77" s="77"/>
      <c r="E77" s="76"/>
      <c r="F77" s="77"/>
      <c r="G77" s="77"/>
      <c r="H77" s="76"/>
    </row>
    <row r="78" spans="2:8" ht="15" customHeight="1" x14ac:dyDescent="0.2">
      <c r="B78" s="76"/>
      <c r="C78" s="77"/>
      <c r="D78" s="77"/>
      <c r="E78" s="76"/>
      <c r="F78" s="77"/>
      <c r="G78" s="77"/>
      <c r="H78" s="76"/>
    </row>
    <row r="79" spans="2:8" ht="15" customHeight="1" x14ac:dyDescent="0.2">
      <c r="B79" s="76"/>
      <c r="C79" s="77"/>
      <c r="D79" s="77"/>
      <c r="E79" s="76"/>
      <c r="F79" s="77"/>
      <c r="G79" s="77"/>
      <c r="H79" s="76"/>
    </row>
    <row r="80" spans="2:8" ht="15" customHeight="1" x14ac:dyDescent="0.2">
      <c r="B80" s="76"/>
      <c r="C80" s="77"/>
      <c r="D80" s="77"/>
      <c r="E80" s="76"/>
      <c r="F80" s="77"/>
      <c r="G80" s="77"/>
      <c r="H80" s="76"/>
    </row>
    <row r="81" spans="2:8" ht="15" customHeight="1" x14ac:dyDescent="0.2">
      <c r="B81" s="76"/>
      <c r="C81" s="77"/>
      <c r="D81" s="77"/>
      <c r="E81" s="76"/>
      <c r="F81" s="77"/>
      <c r="G81" s="77"/>
      <c r="H81" s="76"/>
    </row>
    <row r="82" spans="2:8" ht="15" customHeight="1" x14ac:dyDescent="0.2">
      <c r="B82" s="76"/>
      <c r="C82" s="77"/>
      <c r="D82" s="77"/>
      <c r="E82" s="76"/>
      <c r="F82" s="77"/>
      <c r="G82" s="77"/>
      <c r="H82" s="76"/>
    </row>
    <row r="83" spans="2:8" ht="15" customHeight="1" x14ac:dyDescent="0.2">
      <c r="B83" s="76"/>
      <c r="C83" s="77"/>
      <c r="D83" s="77"/>
      <c r="E83" s="76"/>
      <c r="F83" s="77"/>
      <c r="G83" s="77"/>
      <c r="H83" s="76"/>
    </row>
    <row r="84" spans="2:8" ht="15" customHeight="1" x14ac:dyDescent="0.2">
      <c r="B84" s="76"/>
      <c r="C84" s="77"/>
      <c r="D84" s="77"/>
      <c r="E84" s="76"/>
      <c r="F84" s="77"/>
      <c r="G84" s="77"/>
      <c r="H84" s="76"/>
    </row>
    <row r="85" spans="2:8" ht="15" customHeight="1" x14ac:dyDescent="0.2">
      <c r="B85" s="76"/>
      <c r="C85" s="77"/>
      <c r="D85" s="77"/>
      <c r="E85" s="76"/>
      <c r="F85" s="77"/>
      <c r="G85" s="77"/>
      <c r="H85" s="76"/>
    </row>
    <row r="86" spans="2:8" ht="15" customHeight="1" x14ac:dyDescent="0.2">
      <c r="B86" s="76"/>
      <c r="C86" s="77"/>
      <c r="D86" s="77"/>
      <c r="E86" s="76"/>
      <c r="F86" s="77"/>
      <c r="G86" s="77"/>
      <c r="H86" s="76"/>
    </row>
    <row r="87" spans="2:8" ht="15" customHeight="1" x14ac:dyDescent="0.2">
      <c r="B87" s="76"/>
      <c r="C87" s="77"/>
      <c r="D87" s="77"/>
      <c r="E87" s="76"/>
      <c r="F87" s="77"/>
      <c r="G87" s="77"/>
      <c r="H87" s="76"/>
    </row>
    <row r="88" spans="2:8" ht="15" customHeight="1" x14ac:dyDescent="0.2">
      <c r="B88" s="76"/>
      <c r="C88" s="77"/>
      <c r="D88" s="77"/>
      <c r="E88" s="76"/>
      <c r="F88" s="77"/>
      <c r="G88" s="77"/>
      <c r="H88" s="76"/>
    </row>
    <row r="89" spans="2:8" ht="15" customHeight="1" x14ac:dyDescent="0.2">
      <c r="B89" s="76"/>
      <c r="C89" s="77"/>
      <c r="D89" s="77"/>
      <c r="E89" s="76"/>
      <c r="F89" s="77"/>
      <c r="G89" s="77"/>
      <c r="H89" s="76"/>
    </row>
    <row r="90" spans="2:8" ht="15" customHeight="1" x14ac:dyDescent="0.2">
      <c r="B90" s="76"/>
      <c r="C90" s="77"/>
      <c r="D90" s="77"/>
      <c r="E90" s="76"/>
      <c r="F90" s="77"/>
      <c r="G90" s="77"/>
      <c r="H90" s="76"/>
    </row>
    <row r="91" spans="2:8" ht="15" customHeight="1" x14ac:dyDescent="0.2">
      <c r="B91" s="76"/>
      <c r="C91" s="77"/>
      <c r="D91" s="77"/>
      <c r="E91" s="76"/>
      <c r="F91" s="77"/>
      <c r="G91" s="77"/>
      <c r="H91" s="76"/>
    </row>
    <row r="92" spans="2:8" ht="15" customHeight="1" x14ac:dyDescent="0.2">
      <c r="B92" s="76"/>
      <c r="C92" s="77"/>
      <c r="D92" s="77"/>
      <c r="E92" s="76"/>
      <c r="F92" s="77"/>
      <c r="G92" s="77"/>
      <c r="H92" s="76"/>
    </row>
    <row r="93" spans="2:8" ht="15" customHeight="1" x14ac:dyDescent="0.2">
      <c r="B93" s="76"/>
      <c r="C93" s="77"/>
      <c r="D93" s="77"/>
      <c r="E93" s="76"/>
      <c r="F93" s="77"/>
      <c r="G93" s="77"/>
      <c r="H93" s="76"/>
    </row>
    <row r="94" spans="2:8" ht="15" customHeight="1" x14ac:dyDescent="0.2">
      <c r="B94" s="76"/>
      <c r="C94" s="77"/>
      <c r="D94" s="77"/>
      <c r="E94" s="76"/>
      <c r="F94" s="77"/>
      <c r="G94" s="77"/>
      <c r="H94" s="76"/>
    </row>
    <row r="95" spans="2:8" ht="15" customHeight="1" x14ac:dyDescent="0.2">
      <c r="B95" s="76"/>
      <c r="C95" s="77"/>
      <c r="D95" s="77"/>
      <c r="E95" s="76"/>
      <c r="F95" s="77"/>
      <c r="G95" s="77"/>
      <c r="H95" s="76"/>
    </row>
    <row r="96" spans="2:8" ht="15" customHeight="1" x14ac:dyDescent="0.2">
      <c r="B96" s="76"/>
      <c r="C96" s="77"/>
      <c r="D96" s="77"/>
      <c r="E96" s="76"/>
      <c r="F96" s="77"/>
      <c r="G96" s="77"/>
      <c r="H96" s="76"/>
    </row>
    <row r="97" spans="2:8" ht="15" customHeight="1" x14ac:dyDescent="0.2">
      <c r="B97" s="76"/>
      <c r="C97" s="77"/>
      <c r="D97" s="77"/>
      <c r="E97" s="76"/>
      <c r="F97" s="77"/>
      <c r="G97" s="77"/>
      <c r="H97" s="76"/>
    </row>
    <row r="98" spans="2:8" ht="15" customHeight="1" x14ac:dyDescent="0.2">
      <c r="B98" s="76"/>
      <c r="C98" s="77"/>
      <c r="D98" s="77"/>
      <c r="E98" s="76"/>
      <c r="F98" s="77"/>
      <c r="G98" s="77"/>
      <c r="H98" s="76"/>
    </row>
    <row r="99" spans="2:8" ht="15" customHeight="1" x14ac:dyDescent="0.2">
      <c r="B99" s="76"/>
      <c r="C99" s="77"/>
      <c r="D99" s="77"/>
      <c r="E99" s="76"/>
      <c r="F99" s="77"/>
      <c r="G99" s="77"/>
      <c r="H99" s="76"/>
    </row>
    <row r="100" spans="2:8" ht="15" customHeight="1" x14ac:dyDescent="0.2">
      <c r="B100" s="76"/>
      <c r="C100" s="77"/>
      <c r="D100" s="77"/>
      <c r="E100" s="76"/>
      <c r="F100" s="77"/>
      <c r="G100" s="77"/>
      <c r="H100" s="76"/>
    </row>
    <row r="101" spans="2:8" ht="15" customHeight="1" x14ac:dyDescent="0.2">
      <c r="B101" s="76"/>
      <c r="C101" s="77"/>
      <c r="D101" s="77"/>
      <c r="E101" s="76"/>
      <c r="F101" s="77"/>
      <c r="G101" s="77"/>
      <c r="H101" s="76"/>
    </row>
    <row r="102" spans="2:8" ht="15" customHeight="1" x14ac:dyDescent="0.2">
      <c r="B102" s="76"/>
      <c r="C102" s="77"/>
      <c r="D102" s="77"/>
      <c r="E102" s="76"/>
      <c r="F102" s="77"/>
      <c r="G102" s="77"/>
      <c r="H102" s="76"/>
    </row>
    <row r="103" spans="2:8" ht="15" customHeight="1" x14ac:dyDescent="0.2">
      <c r="B103" s="76"/>
      <c r="C103" s="77"/>
      <c r="D103" s="77"/>
      <c r="E103" s="76"/>
      <c r="F103" s="77"/>
      <c r="G103" s="77"/>
      <c r="H103" s="76"/>
    </row>
    <row r="104" spans="2:8" ht="15" customHeight="1" x14ac:dyDescent="0.2">
      <c r="B104" s="76"/>
      <c r="C104" s="77"/>
      <c r="D104" s="77"/>
      <c r="E104" s="76"/>
      <c r="F104" s="77"/>
      <c r="G104" s="77"/>
      <c r="H104" s="76"/>
    </row>
    <row r="105" spans="2:8" ht="15" customHeight="1" x14ac:dyDescent="0.2">
      <c r="B105" s="76"/>
      <c r="C105" s="77"/>
      <c r="D105" s="77"/>
      <c r="E105" s="76"/>
      <c r="F105" s="77"/>
      <c r="G105" s="77"/>
      <c r="H105" s="76"/>
    </row>
    <row r="106" spans="2:8" ht="15" customHeight="1" x14ac:dyDescent="0.2">
      <c r="B106" s="76"/>
      <c r="C106" s="77"/>
      <c r="D106" s="77"/>
      <c r="E106" s="76"/>
      <c r="F106" s="77"/>
      <c r="G106" s="77"/>
      <c r="H106" s="76"/>
    </row>
    <row r="107" spans="2:8" ht="15" customHeight="1" x14ac:dyDescent="0.2">
      <c r="B107" s="76"/>
      <c r="C107" s="77"/>
      <c r="D107" s="77"/>
      <c r="E107" s="76"/>
      <c r="F107" s="77"/>
      <c r="G107" s="77"/>
      <c r="H107" s="76"/>
    </row>
    <row r="108" spans="2:8" ht="15" customHeight="1" x14ac:dyDescent="0.2">
      <c r="B108" s="76"/>
      <c r="C108" s="77"/>
      <c r="D108" s="77"/>
      <c r="E108" s="76"/>
      <c r="F108" s="77"/>
      <c r="G108" s="77"/>
      <c r="H108" s="76"/>
    </row>
    <row r="109" spans="2:8" ht="15" customHeight="1" x14ac:dyDescent="0.2">
      <c r="B109" s="76"/>
      <c r="C109" s="77"/>
      <c r="D109" s="77"/>
      <c r="E109" s="76"/>
      <c r="F109" s="77"/>
      <c r="G109" s="77"/>
      <c r="H109" s="76"/>
    </row>
    <row r="110" spans="2:8" ht="15" customHeight="1" x14ac:dyDescent="0.2">
      <c r="B110" s="76"/>
      <c r="C110" s="77"/>
      <c r="D110" s="77"/>
      <c r="E110" s="76"/>
      <c r="F110" s="77"/>
      <c r="G110" s="77"/>
      <c r="H110" s="76"/>
    </row>
    <row r="111" spans="2:8" ht="15" customHeight="1" x14ac:dyDescent="0.2">
      <c r="B111" s="76"/>
      <c r="C111" s="77"/>
      <c r="D111" s="77"/>
      <c r="E111" s="76"/>
      <c r="F111" s="77"/>
      <c r="G111" s="77"/>
      <c r="H111" s="76"/>
    </row>
    <row r="112" spans="2:8" ht="15" customHeight="1" x14ac:dyDescent="0.2">
      <c r="B112" s="76"/>
      <c r="C112" s="77"/>
      <c r="D112" s="77"/>
      <c r="E112" s="76"/>
      <c r="F112" s="77"/>
      <c r="G112" s="77"/>
      <c r="H112" s="76"/>
    </row>
    <row r="113" spans="2:8" ht="15" customHeight="1" x14ac:dyDescent="0.2">
      <c r="B113" s="76"/>
      <c r="C113" s="77"/>
      <c r="D113" s="77"/>
      <c r="E113" s="76"/>
      <c r="F113" s="77"/>
      <c r="G113" s="77"/>
      <c r="H113" s="76"/>
    </row>
    <row r="114" spans="2:8" ht="15" customHeight="1" x14ac:dyDescent="0.2">
      <c r="B114" s="76"/>
      <c r="C114" s="77"/>
      <c r="D114" s="77"/>
      <c r="E114" s="76"/>
      <c r="F114" s="77"/>
      <c r="G114" s="77"/>
      <c r="H114" s="76"/>
    </row>
    <row r="115" spans="2:8" ht="15" customHeight="1" x14ac:dyDescent="0.2">
      <c r="B115" s="76"/>
      <c r="C115" s="77"/>
      <c r="D115" s="77"/>
      <c r="E115" s="76"/>
      <c r="F115" s="77"/>
      <c r="G115" s="77"/>
      <c r="H115" s="76"/>
    </row>
    <row r="116" spans="2:8" ht="15" customHeight="1" x14ac:dyDescent="0.2">
      <c r="B116" s="76"/>
      <c r="C116" s="77"/>
      <c r="D116" s="77"/>
      <c r="E116" s="76"/>
      <c r="F116" s="77"/>
      <c r="G116" s="77"/>
      <c r="H116" s="76"/>
    </row>
    <row r="117" spans="2:8" ht="15" customHeight="1" x14ac:dyDescent="0.2">
      <c r="B117" s="76"/>
      <c r="C117" s="77"/>
      <c r="D117" s="77"/>
      <c r="E117" s="76"/>
      <c r="F117" s="77"/>
      <c r="G117" s="77"/>
      <c r="H117" s="76"/>
    </row>
    <row r="118" spans="2:8" ht="15" customHeight="1" x14ac:dyDescent="0.2">
      <c r="B118" s="76"/>
      <c r="C118" s="77"/>
      <c r="D118" s="77"/>
      <c r="E118" s="76"/>
      <c r="F118" s="77"/>
      <c r="G118" s="77"/>
      <c r="H118" s="76"/>
    </row>
    <row r="119" spans="2:8" ht="15" customHeight="1" x14ac:dyDescent="0.2">
      <c r="B119" s="76"/>
      <c r="C119" s="77"/>
      <c r="D119" s="77"/>
      <c r="E119" s="76"/>
      <c r="F119" s="77"/>
      <c r="G119" s="77"/>
      <c r="H119" s="76"/>
    </row>
    <row r="120" spans="2:8" ht="15" customHeight="1" x14ac:dyDescent="0.2">
      <c r="B120" s="76"/>
      <c r="C120" s="77"/>
      <c r="D120" s="77"/>
      <c r="E120" s="76"/>
      <c r="F120" s="77"/>
      <c r="G120" s="77"/>
      <c r="H120" s="76"/>
    </row>
    <row r="121" spans="2:8" ht="15" customHeight="1" x14ac:dyDescent="0.2">
      <c r="B121" s="76"/>
      <c r="C121" s="77"/>
      <c r="D121" s="77"/>
      <c r="E121" s="76"/>
      <c r="F121" s="77"/>
      <c r="G121" s="77"/>
      <c r="H121" s="76"/>
    </row>
    <row r="122" spans="2:8" ht="15" customHeight="1" x14ac:dyDescent="0.2">
      <c r="B122" s="76"/>
      <c r="C122" s="77"/>
      <c r="D122" s="77"/>
      <c r="E122" s="76"/>
      <c r="F122" s="77"/>
      <c r="G122" s="77"/>
      <c r="H122" s="76"/>
    </row>
    <row r="123" spans="2:8" ht="15" customHeight="1" x14ac:dyDescent="0.2">
      <c r="B123" s="76"/>
      <c r="C123" s="77"/>
      <c r="D123" s="77"/>
      <c r="E123" s="76"/>
      <c r="F123" s="77"/>
      <c r="G123" s="77"/>
      <c r="H123" s="76"/>
    </row>
    <row r="124" spans="2:8" ht="15" customHeight="1" x14ac:dyDescent="0.2">
      <c r="B124" s="76"/>
      <c r="C124" s="77"/>
      <c r="D124" s="77"/>
      <c r="E124" s="76"/>
      <c r="F124" s="77"/>
      <c r="G124" s="77"/>
      <c r="H124" s="76"/>
    </row>
    <row r="125" spans="2:8" ht="15" customHeight="1" x14ac:dyDescent="0.2">
      <c r="B125" s="76"/>
      <c r="C125" s="77"/>
      <c r="D125" s="77"/>
      <c r="E125" s="76"/>
      <c r="F125" s="77"/>
      <c r="G125" s="77"/>
      <c r="H125" s="76"/>
    </row>
    <row r="126" spans="2:8" ht="15" customHeight="1" x14ac:dyDescent="0.2">
      <c r="B126" s="76"/>
      <c r="C126" s="77"/>
      <c r="D126" s="77"/>
      <c r="E126" s="76"/>
      <c r="F126" s="77"/>
      <c r="G126" s="77"/>
      <c r="H126" s="76"/>
    </row>
    <row r="127" spans="2:8" ht="15" customHeight="1" x14ac:dyDescent="0.2">
      <c r="B127" s="76"/>
      <c r="C127" s="77"/>
      <c r="D127" s="77"/>
      <c r="E127" s="76"/>
      <c r="F127" s="77"/>
      <c r="G127" s="77"/>
      <c r="H127" s="76"/>
    </row>
    <row r="128" spans="2:8" ht="15" customHeight="1" x14ac:dyDescent="0.2">
      <c r="B128" s="76"/>
      <c r="C128" s="77"/>
      <c r="D128" s="77"/>
      <c r="E128" s="76"/>
      <c r="F128" s="77"/>
      <c r="G128" s="77"/>
      <c r="H128" s="76"/>
    </row>
    <row r="129" spans="2:8" ht="15" customHeight="1" x14ac:dyDescent="0.2">
      <c r="B129" s="76"/>
      <c r="C129" s="77"/>
      <c r="D129" s="77"/>
      <c r="E129" s="76"/>
      <c r="F129" s="77"/>
      <c r="G129" s="77"/>
      <c r="H129" s="76"/>
    </row>
    <row r="130" spans="2:8" ht="15" customHeight="1" x14ac:dyDescent="0.2">
      <c r="B130" s="76"/>
      <c r="C130" s="77"/>
      <c r="D130" s="77"/>
      <c r="E130" s="76"/>
      <c r="F130" s="77"/>
      <c r="G130" s="77"/>
      <c r="H130" s="76"/>
    </row>
    <row r="131" spans="2:8" ht="15" customHeight="1" x14ac:dyDescent="0.2">
      <c r="B131" s="76"/>
      <c r="C131" s="77"/>
      <c r="D131" s="77"/>
      <c r="E131" s="76"/>
      <c r="F131" s="77"/>
      <c r="G131" s="77"/>
      <c r="H131" s="76"/>
    </row>
    <row r="132" spans="2:8" ht="15" customHeight="1" x14ac:dyDescent="0.2">
      <c r="B132" s="76"/>
      <c r="C132" s="77"/>
      <c r="D132" s="77"/>
      <c r="E132" s="76"/>
      <c r="F132" s="77"/>
      <c r="G132" s="77"/>
      <c r="H132" s="76"/>
    </row>
    <row r="133" spans="2:8" ht="15" customHeight="1" x14ac:dyDescent="0.2">
      <c r="B133" s="76"/>
      <c r="C133" s="77"/>
      <c r="D133" s="77"/>
      <c r="E133" s="76"/>
      <c r="F133" s="77"/>
      <c r="G133" s="77"/>
      <c r="H133" s="76"/>
    </row>
    <row r="134" spans="2:8" ht="15" customHeight="1" x14ac:dyDescent="0.2">
      <c r="B134" s="76"/>
      <c r="C134" s="77"/>
      <c r="D134" s="77"/>
      <c r="E134" s="76"/>
      <c r="F134" s="77"/>
      <c r="G134" s="77"/>
      <c r="H134" s="76"/>
    </row>
    <row r="135" spans="2:8" ht="15" customHeight="1" x14ac:dyDescent="0.2">
      <c r="B135" s="76"/>
      <c r="C135" s="77"/>
      <c r="D135" s="77"/>
      <c r="E135" s="76"/>
      <c r="F135" s="77"/>
      <c r="G135" s="77"/>
      <c r="H135" s="76"/>
    </row>
    <row r="136" spans="2:8" ht="15" customHeight="1" x14ac:dyDescent="0.2">
      <c r="B136" s="76"/>
      <c r="C136" s="77"/>
      <c r="D136" s="77"/>
      <c r="E136" s="76"/>
      <c r="F136" s="77"/>
      <c r="G136" s="77"/>
      <c r="H136" s="76"/>
    </row>
    <row r="137" spans="2:8" ht="15" customHeight="1" x14ac:dyDescent="0.2">
      <c r="B137" s="76"/>
      <c r="C137" s="77"/>
      <c r="D137" s="77"/>
      <c r="E137" s="76"/>
      <c r="F137" s="77"/>
      <c r="G137" s="77"/>
      <c r="H137" s="76"/>
    </row>
    <row r="138" spans="2:8" ht="15" customHeight="1" x14ac:dyDescent="0.2">
      <c r="B138" s="76"/>
      <c r="C138" s="77"/>
      <c r="D138" s="77"/>
      <c r="E138" s="76"/>
      <c r="F138" s="77"/>
      <c r="G138" s="77"/>
      <c r="H138" s="76"/>
    </row>
    <row r="139" spans="2:8" ht="15" customHeight="1" x14ac:dyDescent="0.2">
      <c r="B139" s="76"/>
      <c r="C139" s="77"/>
      <c r="D139" s="77"/>
      <c r="E139" s="76"/>
      <c r="F139" s="77"/>
      <c r="G139" s="77"/>
      <c r="H139" s="76"/>
    </row>
    <row r="140" spans="2:8" ht="15" customHeight="1" x14ac:dyDescent="0.2">
      <c r="B140" s="76"/>
      <c r="C140" s="77"/>
      <c r="D140" s="77"/>
      <c r="E140" s="76"/>
      <c r="F140" s="77"/>
      <c r="G140" s="77"/>
      <c r="H140" s="76"/>
    </row>
    <row r="141" spans="2:8" ht="15" customHeight="1" x14ac:dyDescent="0.2">
      <c r="B141" s="76"/>
      <c r="C141" s="77"/>
      <c r="D141" s="77"/>
      <c r="E141" s="76"/>
      <c r="F141" s="77"/>
      <c r="G141" s="77"/>
      <c r="H141" s="76"/>
    </row>
    <row r="142" spans="2:8" ht="15" customHeight="1" x14ac:dyDescent="0.2">
      <c r="B142" s="76"/>
      <c r="C142" s="77"/>
      <c r="D142" s="77"/>
      <c r="E142" s="76"/>
      <c r="F142" s="77"/>
      <c r="G142" s="77"/>
      <c r="H142" s="76"/>
    </row>
    <row r="143" spans="2:8" ht="15" customHeight="1" x14ac:dyDescent="0.2">
      <c r="B143" s="76"/>
      <c r="C143" s="77"/>
      <c r="D143" s="77"/>
      <c r="E143" s="76"/>
      <c r="F143" s="77"/>
      <c r="G143" s="77"/>
      <c r="H143" s="76"/>
    </row>
    <row r="144" spans="2:8" ht="15" customHeight="1" x14ac:dyDescent="0.2">
      <c r="B144" s="76"/>
      <c r="C144" s="77"/>
      <c r="D144" s="77"/>
      <c r="E144" s="76"/>
      <c r="F144" s="77"/>
      <c r="G144" s="77"/>
      <c r="H144" s="76"/>
    </row>
    <row r="145" spans="2:8" ht="15" customHeight="1" x14ac:dyDescent="0.2">
      <c r="B145" s="76"/>
      <c r="C145" s="77"/>
      <c r="D145" s="77"/>
      <c r="E145" s="76"/>
      <c r="F145" s="77"/>
      <c r="G145" s="77"/>
      <c r="H145" s="76"/>
    </row>
    <row r="146" spans="2:8" ht="15" customHeight="1" x14ac:dyDescent="0.2">
      <c r="B146" s="76"/>
      <c r="C146" s="77"/>
      <c r="D146" s="77"/>
      <c r="E146" s="76"/>
      <c r="F146" s="77"/>
      <c r="G146" s="77"/>
      <c r="H146" s="76"/>
    </row>
    <row r="147" spans="2:8" ht="15" customHeight="1" x14ac:dyDescent="0.2">
      <c r="B147" s="76"/>
      <c r="C147" s="77"/>
      <c r="D147" s="77"/>
      <c r="E147" s="76"/>
      <c r="F147" s="77"/>
      <c r="G147" s="77"/>
      <c r="H147" s="76"/>
    </row>
    <row r="148" spans="2:8" ht="15" customHeight="1" x14ac:dyDescent="0.2">
      <c r="B148" s="76"/>
      <c r="C148" s="77"/>
      <c r="D148" s="77"/>
      <c r="E148" s="76"/>
      <c r="F148" s="77"/>
      <c r="G148" s="77"/>
      <c r="H148" s="76"/>
    </row>
    <row r="149" spans="2:8" ht="15" customHeight="1" x14ac:dyDescent="0.2">
      <c r="B149" s="76"/>
      <c r="C149" s="77"/>
      <c r="D149" s="77"/>
      <c r="E149" s="76"/>
      <c r="F149" s="77"/>
      <c r="G149" s="77"/>
      <c r="H149" s="76"/>
    </row>
    <row r="150" spans="2:8" ht="15" customHeight="1" x14ac:dyDescent="0.2">
      <c r="B150" s="76"/>
      <c r="C150" s="77"/>
      <c r="D150" s="77"/>
      <c r="E150" s="76"/>
      <c r="F150" s="77"/>
      <c r="G150" s="77"/>
      <c r="H150" s="76"/>
    </row>
    <row r="151" spans="2:8" ht="15" customHeight="1" x14ac:dyDescent="0.2">
      <c r="B151" s="76"/>
      <c r="C151" s="77"/>
      <c r="D151" s="77"/>
      <c r="E151" s="76"/>
      <c r="F151" s="77"/>
      <c r="G151" s="77"/>
      <c r="H151" s="76"/>
    </row>
    <row r="152" spans="2:8" ht="15" customHeight="1" x14ac:dyDescent="0.2">
      <c r="B152" s="76"/>
      <c r="C152" s="77"/>
      <c r="D152" s="77"/>
      <c r="E152" s="76"/>
      <c r="F152" s="77"/>
      <c r="G152" s="77"/>
      <c r="H152" s="76"/>
    </row>
    <row r="153" spans="2:8" ht="15" customHeight="1" x14ac:dyDescent="0.2">
      <c r="B153" s="76"/>
      <c r="C153" s="77"/>
      <c r="D153" s="77"/>
      <c r="E153" s="76"/>
      <c r="F153" s="77"/>
      <c r="G153" s="77"/>
      <c r="H153" s="76"/>
    </row>
    <row r="154" spans="2:8" ht="15" customHeight="1" x14ac:dyDescent="0.2">
      <c r="B154" s="76"/>
      <c r="C154" s="77"/>
      <c r="D154" s="77"/>
      <c r="E154" s="76"/>
      <c r="F154" s="77"/>
      <c r="G154" s="77"/>
      <c r="H154" s="76"/>
    </row>
    <row r="155" spans="2:8" ht="15" customHeight="1" x14ac:dyDescent="0.2">
      <c r="B155" s="76"/>
      <c r="C155" s="77"/>
      <c r="D155" s="77"/>
      <c r="E155" s="76"/>
      <c r="F155" s="77"/>
      <c r="G155" s="77"/>
      <c r="H155" s="76"/>
    </row>
    <row r="156" spans="2:8" ht="15" customHeight="1" x14ac:dyDescent="0.2">
      <c r="B156" s="76"/>
      <c r="C156" s="77"/>
      <c r="D156" s="77"/>
      <c r="E156" s="76"/>
      <c r="F156" s="77"/>
      <c r="G156" s="77"/>
      <c r="H156" s="76"/>
    </row>
    <row r="157" spans="2:8" ht="15" customHeight="1" x14ac:dyDescent="0.2">
      <c r="B157" s="76"/>
      <c r="C157" s="77"/>
      <c r="D157" s="77"/>
      <c r="E157" s="76"/>
      <c r="F157" s="77"/>
      <c r="G157" s="77"/>
      <c r="H157" s="76"/>
    </row>
    <row r="158" spans="2:8" ht="15" customHeight="1" x14ac:dyDescent="0.2">
      <c r="B158" s="76"/>
      <c r="C158" s="77"/>
      <c r="D158" s="77"/>
      <c r="E158" s="76"/>
      <c r="F158" s="77"/>
      <c r="G158" s="77"/>
      <c r="H158" s="76"/>
    </row>
    <row r="159" spans="2:8" ht="15" customHeight="1" x14ac:dyDescent="0.2">
      <c r="B159" s="76"/>
      <c r="C159" s="77"/>
      <c r="D159" s="77"/>
      <c r="E159" s="76"/>
      <c r="F159" s="77"/>
      <c r="G159" s="77"/>
      <c r="H159" s="76"/>
    </row>
    <row r="160" spans="2:8" ht="15" customHeight="1" x14ac:dyDescent="0.2">
      <c r="B160" s="76"/>
      <c r="C160" s="77"/>
      <c r="D160" s="77"/>
      <c r="E160" s="76"/>
      <c r="F160" s="77"/>
      <c r="G160" s="77"/>
      <c r="H160" s="76"/>
    </row>
    <row r="161" spans="2:8" ht="15" customHeight="1" x14ac:dyDescent="0.2">
      <c r="B161" s="76"/>
      <c r="C161" s="77"/>
      <c r="D161" s="77"/>
      <c r="E161" s="76"/>
      <c r="F161" s="77"/>
      <c r="G161" s="77"/>
      <c r="H161" s="76"/>
    </row>
    <row r="162" spans="2:8" ht="15" customHeight="1" x14ac:dyDescent="0.2">
      <c r="B162" s="76"/>
      <c r="C162" s="77"/>
      <c r="D162" s="77"/>
      <c r="E162" s="76"/>
      <c r="F162" s="77"/>
      <c r="G162" s="77"/>
      <c r="H162" s="76"/>
    </row>
    <row r="163" spans="2:8" ht="15" customHeight="1" x14ac:dyDescent="0.2">
      <c r="B163" s="76"/>
      <c r="C163" s="77"/>
      <c r="D163" s="77"/>
      <c r="E163" s="76"/>
      <c r="F163" s="77"/>
      <c r="G163" s="77"/>
      <c r="H163" s="76"/>
    </row>
    <row r="164" spans="2:8" ht="15" customHeight="1" x14ac:dyDescent="0.2">
      <c r="B164" s="76"/>
      <c r="C164" s="77"/>
      <c r="D164" s="77"/>
      <c r="E164" s="76"/>
      <c r="F164" s="77"/>
      <c r="G164" s="77"/>
      <c r="H164" s="76"/>
    </row>
    <row r="165" spans="2:8" ht="15" customHeight="1" x14ac:dyDescent="0.2">
      <c r="B165" s="76"/>
      <c r="C165" s="77"/>
      <c r="D165" s="77"/>
      <c r="E165" s="76"/>
      <c r="F165" s="77"/>
      <c r="G165" s="77"/>
      <c r="H165" s="76"/>
    </row>
    <row r="166" spans="2:8" ht="15" customHeight="1" x14ac:dyDescent="0.2">
      <c r="B166" s="76"/>
      <c r="C166" s="77"/>
      <c r="D166" s="77"/>
      <c r="E166" s="76"/>
      <c r="F166" s="77"/>
      <c r="G166" s="77"/>
      <c r="H166" s="76"/>
    </row>
    <row r="167" spans="2:8" ht="15" customHeight="1" x14ac:dyDescent="0.2">
      <c r="B167" s="76"/>
      <c r="C167" s="77"/>
      <c r="D167" s="77"/>
      <c r="E167" s="76"/>
      <c r="F167" s="77"/>
      <c r="G167" s="77"/>
      <c r="H167" s="76"/>
    </row>
    <row r="168" spans="2:8" ht="15" customHeight="1" x14ac:dyDescent="0.2">
      <c r="B168" s="76"/>
      <c r="C168" s="77"/>
      <c r="D168" s="77"/>
      <c r="E168" s="76"/>
      <c r="F168" s="77"/>
      <c r="G168" s="77"/>
      <c r="H168" s="76"/>
    </row>
    <row r="169" spans="2:8" ht="15" customHeight="1" x14ac:dyDescent="0.2">
      <c r="B169" s="76"/>
      <c r="C169" s="77"/>
      <c r="D169" s="77"/>
      <c r="E169" s="76"/>
      <c r="F169" s="77"/>
      <c r="G169" s="77"/>
      <c r="H169" s="76"/>
    </row>
    <row r="170" spans="2:8" ht="15" customHeight="1" x14ac:dyDescent="0.2">
      <c r="B170" s="76"/>
      <c r="C170" s="77"/>
      <c r="D170" s="77"/>
      <c r="E170" s="76"/>
      <c r="F170" s="77"/>
      <c r="G170" s="77"/>
      <c r="H170" s="76"/>
    </row>
    <row r="171" spans="2:8" ht="15" customHeight="1" x14ac:dyDescent="0.2">
      <c r="B171" s="76"/>
      <c r="C171" s="77"/>
      <c r="D171" s="77"/>
      <c r="E171" s="76"/>
      <c r="F171" s="77"/>
      <c r="G171" s="77"/>
      <c r="H171" s="76"/>
    </row>
    <row r="172" spans="2:8" ht="15" customHeight="1" x14ac:dyDescent="0.2">
      <c r="B172" s="76"/>
      <c r="C172" s="77"/>
      <c r="D172" s="77"/>
      <c r="E172" s="76"/>
      <c r="F172" s="77"/>
      <c r="G172" s="77"/>
      <c r="H172" s="76"/>
    </row>
    <row r="173" spans="2:8" ht="15" customHeight="1" x14ac:dyDescent="0.2">
      <c r="B173" s="76"/>
      <c r="C173" s="77"/>
      <c r="D173" s="77"/>
      <c r="E173" s="76"/>
      <c r="F173" s="77"/>
      <c r="G173" s="77"/>
      <c r="H173" s="76"/>
    </row>
    <row r="174" spans="2:8" ht="15" customHeight="1" x14ac:dyDescent="0.2">
      <c r="B174" s="76"/>
      <c r="C174" s="77"/>
      <c r="D174" s="77"/>
      <c r="E174" s="76"/>
      <c r="F174" s="77"/>
      <c r="G174" s="77"/>
      <c r="H174" s="76"/>
    </row>
    <row r="175" spans="2:8" ht="15" customHeight="1" x14ac:dyDescent="0.2">
      <c r="B175" s="76"/>
      <c r="C175" s="77"/>
      <c r="D175" s="77"/>
      <c r="E175" s="76"/>
      <c r="F175" s="77"/>
      <c r="G175" s="77"/>
      <c r="H175" s="76"/>
    </row>
    <row r="176" spans="2:8" ht="15" customHeight="1" x14ac:dyDescent="0.2">
      <c r="B176" s="76"/>
      <c r="C176" s="77"/>
      <c r="D176" s="77"/>
      <c r="E176" s="76"/>
      <c r="F176" s="77"/>
      <c r="G176" s="77"/>
      <c r="H176" s="76"/>
    </row>
    <row r="177" spans="2:8" ht="15" customHeight="1" x14ac:dyDescent="0.2">
      <c r="B177" s="76"/>
      <c r="C177" s="77"/>
      <c r="D177" s="77"/>
      <c r="E177" s="76"/>
      <c r="F177" s="77"/>
      <c r="G177" s="77"/>
      <c r="H177" s="76"/>
    </row>
    <row r="178" spans="2:8" ht="15" customHeight="1" x14ac:dyDescent="0.2">
      <c r="B178" s="76"/>
      <c r="C178" s="77"/>
      <c r="D178" s="77"/>
      <c r="E178" s="76"/>
      <c r="F178" s="77"/>
      <c r="G178" s="77"/>
      <c r="H178" s="76"/>
    </row>
    <row r="179" spans="2:8" ht="15" customHeight="1" x14ac:dyDescent="0.2">
      <c r="B179" s="76"/>
      <c r="C179" s="77"/>
      <c r="D179" s="77"/>
      <c r="E179" s="76"/>
      <c r="F179" s="77"/>
      <c r="G179" s="77"/>
      <c r="H179" s="76"/>
    </row>
    <row r="180" spans="2:8" ht="15" customHeight="1" x14ac:dyDescent="0.2">
      <c r="B180" s="76"/>
      <c r="C180" s="77"/>
      <c r="D180" s="77"/>
      <c r="E180" s="76"/>
      <c r="F180" s="77"/>
      <c r="G180" s="77"/>
      <c r="H180" s="76"/>
    </row>
    <row r="181" spans="2:8" ht="15" customHeight="1" x14ac:dyDescent="0.2">
      <c r="B181" s="76"/>
      <c r="C181" s="77"/>
      <c r="D181" s="77"/>
      <c r="E181" s="76"/>
      <c r="F181" s="77"/>
      <c r="G181" s="77"/>
      <c r="H181" s="76"/>
    </row>
    <row r="182" spans="2:8" ht="15" customHeight="1" x14ac:dyDescent="0.2">
      <c r="B182" s="76"/>
      <c r="C182" s="77"/>
      <c r="D182" s="77"/>
      <c r="E182" s="76"/>
      <c r="F182" s="77"/>
      <c r="G182" s="77"/>
      <c r="H182" s="76"/>
    </row>
    <row r="183" spans="2:8" ht="15" customHeight="1" x14ac:dyDescent="0.2">
      <c r="B183" s="76"/>
      <c r="C183" s="77"/>
      <c r="D183" s="77"/>
      <c r="E183" s="76"/>
      <c r="F183" s="77"/>
      <c r="G183" s="77"/>
      <c r="H183" s="76"/>
    </row>
    <row r="184" spans="2:8" ht="15" customHeight="1" x14ac:dyDescent="0.2">
      <c r="B184" s="76"/>
      <c r="C184" s="77"/>
      <c r="D184" s="77"/>
      <c r="E184" s="76"/>
      <c r="F184" s="77"/>
      <c r="G184" s="77"/>
      <c r="H184" s="76"/>
    </row>
    <row r="185" spans="2:8" ht="15" customHeight="1" x14ac:dyDescent="0.2">
      <c r="B185" s="76"/>
      <c r="C185" s="77"/>
      <c r="D185" s="77"/>
      <c r="E185" s="76"/>
      <c r="F185" s="77"/>
      <c r="G185" s="77"/>
      <c r="H185" s="76"/>
    </row>
    <row r="186" spans="2:8" ht="15" customHeight="1" x14ac:dyDescent="0.2">
      <c r="B186" s="76"/>
      <c r="C186" s="77"/>
      <c r="D186" s="77"/>
      <c r="E186" s="76"/>
      <c r="F186" s="77"/>
      <c r="G186" s="77"/>
      <c r="H186" s="76"/>
    </row>
    <row r="187" spans="2:8" ht="15" customHeight="1" x14ac:dyDescent="0.2">
      <c r="B187" s="76"/>
      <c r="C187" s="77"/>
      <c r="D187" s="77"/>
      <c r="E187" s="76"/>
      <c r="F187" s="77"/>
      <c r="G187" s="77"/>
      <c r="H187" s="76"/>
    </row>
    <row r="188" spans="2:8" ht="15" customHeight="1" x14ac:dyDescent="0.2">
      <c r="B188" s="76"/>
      <c r="C188" s="77"/>
      <c r="D188" s="77"/>
      <c r="E188" s="76"/>
      <c r="F188" s="77"/>
      <c r="G188" s="77"/>
      <c r="H188" s="76"/>
    </row>
    <row r="189" spans="2:8" ht="15" customHeight="1" x14ac:dyDescent="0.2">
      <c r="B189" s="76"/>
      <c r="C189" s="77"/>
      <c r="D189" s="77"/>
      <c r="E189" s="76"/>
      <c r="F189" s="77"/>
      <c r="G189" s="77"/>
      <c r="H189" s="76"/>
    </row>
    <row r="190" spans="2:8" ht="15" customHeight="1" x14ac:dyDescent="0.2">
      <c r="B190" s="76"/>
      <c r="C190" s="77"/>
      <c r="D190" s="77"/>
      <c r="E190" s="76"/>
      <c r="F190" s="77"/>
      <c r="G190" s="77"/>
      <c r="H190" s="76"/>
    </row>
    <row r="191" spans="2:8" ht="15" customHeight="1" x14ac:dyDescent="0.2">
      <c r="B191" s="76"/>
      <c r="C191" s="77"/>
      <c r="D191" s="77"/>
      <c r="E191" s="76"/>
      <c r="F191" s="77"/>
      <c r="G191" s="77"/>
      <c r="H191" s="76"/>
    </row>
    <row r="192" spans="2:8" ht="15" customHeight="1" x14ac:dyDescent="0.2">
      <c r="B192" s="76"/>
      <c r="C192" s="77"/>
      <c r="D192" s="77"/>
      <c r="E192" s="76"/>
      <c r="F192" s="77"/>
      <c r="G192" s="77"/>
      <c r="H192" s="76"/>
    </row>
    <row r="193" spans="2:8" ht="15" customHeight="1" x14ac:dyDescent="0.2">
      <c r="B193" s="76"/>
      <c r="C193" s="77"/>
      <c r="D193" s="77"/>
      <c r="E193" s="76"/>
      <c r="F193" s="77"/>
      <c r="G193" s="77"/>
      <c r="H193" s="76"/>
    </row>
    <row r="194" spans="2:8" ht="15" customHeight="1" x14ac:dyDescent="0.2">
      <c r="B194" s="76"/>
      <c r="C194" s="77"/>
      <c r="D194" s="77"/>
      <c r="E194" s="76"/>
      <c r="F194" s="77"/>
      <c r="G194" s="77"/>
      <c r="H194" s="76"/>
    </row>
    <row r="195" spans="2:8" ht="15" customHeight="1" x14ac:dyDescent="0.2">
      <c r="B195" s="76"/>
      <c r="C195" s="77"/>
      <c r="D195" s="77"/>
      <c r="E195" s="76"/>
      <c r="F195" s="77"/>
      <c r="G195" s="77"/>
      <c r="H195" s="76"/>
    </row>
    <row r="196" spans="2:8" ht="15" customHeight="1" x14ac:dyDescent="0.2">
      <c r="B196" s="76"/>
      <c r="C196" s="77"/>
      <c r="D196" s="77"/>
      <c r="E196" s="76"/>
      <c r="F196" s="77"/>
      <c r="G196" s="77"/>
      <c r="H196" s="76"/>
    </row>
    <row r="197" spans="2:8" ht="15" customHeight="1" x14ac:dyDescent="0.2">
      <c r="B197" s="76"/>
      <c r="C197" s="77"/>
      <c r="D197" s="77"/>
      <c r="E197" s="76"/>
      <c r="F197" s="77"/>
      <c r="G197" s="77"/>
      <c r="H197" s="76"/>
    </row>
    <row r="198" spans="2:8" ht="15" customHeight="1" x14ac:dyDescent="0.2">
      <c r="B198" s="76"/>
      <c r="C198" s="77"/>
      <c r="D198" s="77"/>
      <c r="E198" s="76"/>
      <c r="F198" s="77"/>
      <c r="G198" s="77"/>
      <c r="H198" s="76"/>
    </row>
    <row r="199" spans="2:8" ht="15" customHeight="1" x14ac:dyDescent="0.2">
      <c r="B199" s="76"/>
      <c r="C199" s="77"/>
      <c r="D199" s="77"/>
      <c r="E199" s="76"/>
      <c r="F199" s="77"/>
      <c r="G199" s="77"/>
      <c r="H199" s="76"/>
    </row>
    <row r="200" spans="2:8" ht="15" customHeight="1" x14ac:dyDescent="0.2">
      <c r="B200" s="76"/>
      <c r="C200" s="77"/>
      <c r="D200" s="77"/>
      <c r="E200" s="76"/>
      <c r="F200" s="77"/>
      <c r="G200" s="77"/>
      <c r="H200" s="76"/>
    </row>
    <row r="201" spans="2:8" ht="15" customHeight="1" x14ac:dyDescent="0.2">
      <c r="B201" s="76"/>
      <c r="C201" s="77"/>
      <c r="D201" s="77"/>
      <c r="E201" s="76"/>
      <c r="F201" s="77"/>
      <c r="G201" s="77"/>
      <c r="H201" s="76"/>
    </row>
    <row r="202" spans="2:8" ht="15" customHeight="1" x14ac:dyDescent="0.2">
      <c r="B202" s="76"/>
      <c r="C202" s="77"/>
      <c r="D202" s="77"/>
      <c r="E202" s="76"/>
      <c r="F202" s="77"/>
      <c r="G202" s="77"/>
      <c r="H202" s="76"/>
    </row>
    <row r="203" spans="2:8" ht="15" customHeight="1" x14ac:dyDescent="0.2">
      <c r="B203" s="76"/>
      <c r="C203" s="77"/>
      <c r="D203" s="77"/>
      <c r="E203" s="76"/>
      <c r="F203" s="77"/>
      <c r="G203" s="77"/>
      <c r="H203" s="76"/>
    </row>
    <row r="204" spans="2:8" ht="15" customHeight="1" x14ac:dyDescent="0.2">
      <c r="B204" s="76"/>
      <c r="C204" s="77"/>
      <c r="D204" s="77"/>
      <c r="E204" s="76"/>
      <c r="F204" s="77"/>
      <c r="G204" s="77"/>
      <c r="H204" s="76"/>
    </row>
    <row r="205" spans="2:8" ht="15" customHeight="1" x14ac:dyDescent="0.2">
      <c r="B205" s="76"/>
      <c r="C205" s="77"/>
      <c r="D205" s="77"/>
      <c r="E205" s="76"/>
      <c r="F205" s="77"/>
      <c r="G205" s="77"/>
      <c r="H205" s="76"/>
    </row>
    <row r="206" spans="2:8" ht="15" customHeight="1" x14ac:dyDescent="0.2">
      <c r="B206" s="76"/>
      <c r="C206" s="77"/>
      <c r="D206" s="77"/>
      <c r="E206" s="76"/>
      <c r="F206" s="77"/>
      <c r="G206" s="77"/>
      <c r="H206" s="76"/>
    </row>
    <row r="207" spans="2:8" ht="15" customHeight="1" x14ac:dyDescent="0.2">
      <c r="B207" s="76"/>
      <c r="C207" s="77"/>
      <c r="D207" s="77"/>
      <c r="E207" s="76"/>
      <c r="F207" s="77"/>
      <c r="G207" s="77"/>
      <c r="H207" s="76"/>
    </row>
    <row r="208" spans="2:8" ht="15" customHeight="1" x14ac:dyDescent="0.2">
      <c r="B208" s="76"/>
      <c r="C208" s="77"/>
      <c r="D208" s="77"/>
      <c r="E208" s="76"/>
      <c r="F208" s="77"/>
      <c r="G208" s="77"/>
      <c r="H208" s="76"/>
    </row>
    <row r="209" spans="2:8" ht="15" customHeight="1" x14ac:dyDescent="0.2">
      <c r="B209" s="76"/>
      <c r="C209" s="77"/>
      <c r="D209" s="77"/>
      <c r="E209" s="76"/>
      <c r="F209" s="77"/>
      <c r="G209" s="77"/>
      <c r="H209" s="76"/>
    </row>
    <row r="210" spans="2:8" ht="15" customHeight="1" x14ac:dyDescent="0.2">
      <c r="B210" s="76"/>
      <c r="C210" s="77"/>
      <c r="D210" s="77"/>
      <c r="E210" s="76"/>
      <c r="F210" s="77"/>
      <c r="G210" s="77"/>
      <c r="H210" s="76"/>
    </row>
    <row r="211" spans="2:8" ht="15" customHeight="1" x14ac:dyDescent="0.2">
      <c r="B211" s="76"/>
      <c r="C211" s="77"/>
      <c r="D211" s="77"/>
      <c r="E211" s="76"/>
      <c r="F211" s="77"/>
      <c r="G211" s="77"/>
      <c r="H211" s="76"/>
    </row>
    <row r="212" spans="2:8" ht="15" customHeight="1" x14ac:dyDescent="0.2">
      <c r="B212" s="76"/>
      <c r="C212" s="77"/>
      <c r="D212" s="77"/>
      <c r="E212" s="76"/>
      <c r="F212" s="77"/>
      <c r="G212" s="77"/>
      <c r="H212" s="76"/>
    </row>
    <row r="213" spans="2:8" ht="15" customHeight="1" x14ac:dyDescent="0.2">
      <c r="B213" s="76"/>
      <c r="C213" s="77"/>
      <c r="D213" s="77"/>
      <c r="E213" s="76"/>
      <c r="F213" s="77"/>
      <c r="G213" s="77"/>
      <c r="H213" s="76"/>
    </row>
    <row r="214" spans="2:8" ht="15" customHeight="1" x14ac:dyDescent="0.2">
      <c r="B214" s="76"/>
      <c r="C214" s="77"/>
      <c r="D214" s="77"/>
      <c r="E214" s="76"/>
      <c r="F214" s="77"/>
      <c r="G214" s="77"/>
      <c r="H214" s="76"/>
    </row>
    <row r="215" spans="2:8" ht="15" customHeight="1" x14ac:dyDescent="0.2">
      <c r="B215" s="76"/>
      <c r="C215" s="77"/>
      <c r="D215" s="77"/>
      <c r="E215" s="76"/>
      <c r="F215" s="77"/>
      <c r="G215" s="77"/>
      <c r="H215" s="76"/>
    </row>
    <row r="216" spans="2:8" ht="15" customHeight="1" x14ac:dyDescent="0.2">
      <c r="B216" s="76"/>
      <c r="C216" s="77"/>
      <c r="D216" s="77"/>
      <c r="E216" s="76"/>
      <c r="F216" s="77"/>
      <c r="G216" s="77"/>
      <c r="H216" s="76"/>
    </row>
    <row r="217" spans="2:8" ht="15" customHeight="1" x14ac:dyDescent="0.2">
      <c r="B217" s="76"/>
      <c r="C217" s="77"/>
      <c r="D217" s="77"/>
      <c r="E217" s="76"/>
      <c r="F217" s="77"/>
      <c r="G217" s="77"/>
      <c r="H217" s="76"/>
    </row>
    <row r="218" spans="2:8" ht="15" customHeight="1" x14ac:dyDescent="0.2">
      <c r="B218" s="76"/>
      <c r="C218" s="77"/>
      <c r="D218" s="77"/>
      <c r="E218" s="76"/>
      <c r="F218" s="77"/>
      <c r="G218" s="77"/>
      <c r="H218" s="76"/>
    </row>
    <row r="219" spans="2:8" ht="15" customHeight="1" x14ac:dyDescent="0.2">
      <c r="B219" s="76"/>
      <c r="C219" s="77"/>
      <c r="D219" s="77"/>
      <c r="E219" s="76"/>
      <c r="F219" s="77"/>
      <c r="G219" s="77"/>
      <c r="H219" s="76"/>
    </row>
    <row r="220" spans="2:8" ht="15" customHeight="1" x14ac:dyDescent="0.2">
      <c r="B220" s="76"/>
      <c r="C220" s="77"/>
      <c r="D220" s="77"/>
      <c r="E220" s="76"/>
      <c r="F220" s="77"/>
      <c r="G220" s="77"/>
      <c r="H220" s="76"/>
    </row>
    <row r="221" spans="2:8" ht="15" customHeight="1" x14ac:dyDescent="0.2">
      <c r="B221" s="76"/>
      <c r="C221" s="77"/>
      <c r="D221" s="77"/>
      <c r="E221" s="76"/>
      <c r="F221" s="77"/>
      <c r="G221" s="77"/>
      <c r="H221" s="76"/>
    </row>
    <row r="222" spans="2:8" ht="15" customHeight="1" x14ac:dyDescent="0.2">
      <c r="B222" s="76"/>
      <c r="C222" s="77"/>
      <c r="D222" s="77"/>
      <c r="E222" s="76"/>
      <c r="F222" s="77"/>
      <c r="G222" s="77"/>
      <c r="H222" s="76"/>
    </row>
    <row r="223" spans="2:8" ht="15" customHeight="1" x14ac:dyDescent="0.2">
      <c r="B223" s="76"/>
      <c r="C223" s="77"/>
      <c r="D223" s="77"/>
      <c r="E223" s="76"/>
      <c r="F223" s="77"/>
      <c r="G223" s="77"/>
      <c r="H223" s="76"/>
    </row>
    <row r="224" spans="2:8" ht="15" customHeight="1" x14ac:dyDescent="0.2">
      <c r="B224" s="76"/>
      <c r="C224" s="77"/>
      <c r="D224" s="77"/>
      <c r="E224" s="76"/>
      <c r="F224" s="77"/>
      <c r="G224" s="77"/>
      <c r="H224" s="76"/>
    </row>
    <row r="225" spans="2:8" ht="15" customHeight="1" x14ac:dyDescent="0.2">
      <c r="B225" s="76"/>
      <c r="C225" s="77"/>
      <c r="D225" s="77"/>
      <c r="E225" s="76"/>
      <c r="F225" s="77"/>
      <c r="G225" s="77"/>
      <c r="H225" s="76"/>
    </row>
    <row r="226" spans="2:8" ht="15" customHeight="1" x14ac:dyDescent="0.2">
      <c r="B226" s="76"/>
      <c r="C226" s="77"/>
      <c r="D226" s="77"/>
      <c r="E226" s="76"/>
      <c r="F226" s="77"/>
      <c r="G226" s="77"/>
      <c r="H226" s="76"/>
    </row>
    <row r="227" spans="2:8" ht="15" customHeight="1" x14ac:dyDescent="0.2">
      <c r="B227" s="76"/>
      <c r="C227" s="77"/>
      <c r="D227" s="77"/>
      <c r="E227" s="76"/>
      <c r="F227" s="77"/>
      <c r="G227" s="77"/>
      <c r="H227" s="76"/>
    </row>
    <row r="228" spans="2:8" ht="15" customHeight="1" x14ac:dyDescent="0.2">
      <c r="B228" s="76"/>
      <c r="C228" s="77"/>
      <c r="D228" s="77"/>
      <c r="E228" s="76"/>
      <c r="F228" s="77"/>
      <c r="G228" s="77"/>
      <c r="H228" s="76"/>
    </row>
    <row r="229" spans="2:8" ht="15" customHeight="1" x14ac:dyDescent="0.2">
      <c r="B229" s="76"/>
      <c r="C229" s="77"/>
      <c r="D229" s="77"/>
      <c r="E229" s="76"/>
      <c r="F229" s="77"/>
      <c r="G229" s="77"/>
      <c r="H229" s="76"/>
    </row>
    <row r="230" spans="2:8" ht="15" customHeight="1" x14ac:dyDescent="0.2">
      <c r="B230" s="76"/>
      <c r="C230" s="77"/>
      <c r="D230" s="77"/>
      <c r="E230" s="76"/>
      <c r="F230" s="77"/>
      <c r="G230" s="77"/>
      <c r="H230" s="76"/>
    </row>
    <row r="231" spans="2:8" ht="15" customHeight="1" x14ac:dyDescent="0.2">
      <c r="B231" s="76"/>
      <c r="C231" s="77"/>
      <c r="D231" s="77"/>
      <c r="E231" s="76"/>
      <c r="F231" s="77"/>
      <c r="G231" s="77"/>
      <c r="H231" s="76"/>
    </row>
    <row r="232" spans="2:8" ht="15" customHeight="1" x14ac:dyDescent="0.2">
      <c r="B232" s="76"/>
      <c r="C232" s="77"/>
      <c r="D232" s="77"/>
      <c r="E232" s="76"/>
      <c r="F232" s="77"/>
      <c r="G232" s="77"/>
      <c r="H232" s="76"/>
    </row>
    <row r="233" spans="2:8" ht="15" customHeight="1" x14ac:dyDescent="0.2">
      <c r="B233" s="76"/>
      <c r="C233" s="77"/>
      <c r="D233" s="77"/>
      <c r="E233" s="76"/>
      <c r="F233" s="77"/>
      <c r="G233" s="77"/>
      <c r="H233" s="76"/>
    </row>
    <row r="234" spans="2:8" ht="15" customHeight="1" x14ac:dyDescent="0.2">
      <c r="B234" s="76"/>
      <c r="C234" s="77"/>
      <c r="D234" s="77"/>
      <c r="E234" s="76"/>
      <c r="F234" s="77"/>
      <c r="G234" s="77"/>
      <c r="H234" s="76"/>
    </row>
    <row r="235" spans="2:8" ht="15" customHeight="1" x14ac:dyDescent="0.2">
      <c r="B235" s="76"/>
      <c r="C235" s="77"/>
      <c r="D235" s="77"/>
      <c r="E235" s="76"/>
      <c r="F235" s="77"/>
      <c r="G235" s="77"/>
      <c r="H235" s="76"/>
    </row>
    <row r="236" spans="2:8" ht="15" customHeight="1" x14ac:dyDescent="0.2">
      <c r="B236" s="76"/>
      <c r="C236" s="77"/>
      <c r="D236" s="77"/>
      <c r="E236" s="76"/>
      <c r="F236" s="77"/>
      <c r="G236" s="77"/>
      <c r="H236" s="76"/>
    </row>
    <row r="237" spans="2:8" ht="15" customHeight="1" x14ac:dyDescent="0.2">
      <c r="B237" s="76"/>
      <c r="C237" s="77"/>
      <c r="D237" s="77"/>
      <c r="E237" s="76"/>
      <c r="F237" s="77"/>
      <c r="G237" s="77"/>
      <c r="H237" s="76"/>
    </row>
    <row r="238" spans="2:8" ht="15" customHeight="1" x14ac:dyDescent="0.2">
      <c r="B238" s="76"/>
      <c r="C238" s="77"/>
      <c r="D238" s="77"/>
      <c r="E238" s="76"/>
      <c r="F238" s="77"/>
      <c r="G238" s="77"/>
      <c r="H238" s="76"/>
    </row>
    <row r="239" spans="2:8" ht="15" customHeight="1" x14ac:dyDescent="0.2">
      <c r="B239" s="76"/>
      <c r="C239" s="77"/>
      <c r="D239" s="77"/>
      <c r="E239" s="76"/>
      <c r="F239" s="77"/>
      <c r="G239" s="77"/>
      <c r="H239" s="76"/>
    </row>
    <row r="240" spans="2:8" ht="15" customHeight="1" x14ac:dyDescent="0.2">
      <c r="B240" s="76"/>
      <c r="C240" s="77"/>
      <c r="D240" s="77"/>
      <c r="E240" s="76"/>
      <c r="F240" s="77"/>
      <c r="G240" s="77"/>
      <c r="H240" s="76"/>
    </row>
    <row r="241" spans="2:8" ht="15" customHeight="1" x14ac:dyDescent="0.2">
      <c r="B241" s="76"/>
      <c r="C241" s="77"/>
      <c r="D241" s="77"/>
      <c r="E241" s="76"/>
      <c r="F241" s="77"/>
      <c r="G241" s="77"/>
      <c r="H241" s="76"/>
    </row>
    <row r="242" spans="2:8" ht="15" customHeight="1" x14ac:dyDescent="0.2">
      <c r="B242" s="76"/>
      <c r="C242" s="77"/>
      <c r="D242" s="77"/>
      <c r="E242" s="76"/>
      <c r="F242" s="77"/>
      <c r="G242" s="77"/>
      <c r="H242" s="76"/>
    </row>
    <row r="243" spans="2:8" ht="15" customHeight="1" x14ac:dyDescent="0.2">
      <c r="B243" s="76"/>
      <c r="C243" s="77"/>
      <c r="D243" s="77"/>
      <c r="E243" s="76"/>
      <c r="F243" s="77"/>
      <c r="G243" s="77"/>
      <c r="H243" s="76"/>
    </row>
    <row r="244" spans="2:8" ht="15" customHeight="1" x14ac:dyDescent="0.2">
      <c r="B244" s="76"/>
      <c r="C244" s="77"/>
      <c r="D244" s="77"/>
      <c r="E244" s="76"/>
      <c r="F244" s="77"/>
      <c r="G244" s="77"/>
      <c r="H244" s="76"/>
    </row>
    <row r="245" spans="2:8" ht="15" customHeight="1" x14ac:dyDescent="0.2">
      <c r="B245" s="76"/>
      <c r="C245" s="77"/>
      <c r="D245" s="77"/>
      <c r="E245" s="76"/>
      <c r="F245" s="77"/>
      <c r="G245" s="77"/>
      <c r="H245" s="76"/>
    </row>
    <row r="246" spans="2:8" ht="15" customHeight="1" x14ac:dyDescent="0.2">
      <c r="B246" s="76"/>
      <c r="C246" s="77"/>
      <c r="D246" s="77"/>
      <c r="E246" s="76"/>
      <c r="F246" s="77"/>
      <c r="G246" s="77"/>
      <c r="H246" s="76"/>
    </row>
    <row r="247" spans="2:8" ht="15" customHeight="1" x14ac:dyDescent="0.2">
      <c r="B247" s="76"/>
      <c r="C247" s="77"/>
      <c r="D247" s="77"/>
      <c r="E247" s="76"/>
      <c r="F247" s="77"/>
      <c r="G247" s="77"/>
      <c r="H247" s="76"/>
    </row>
    <row r="248" spans="2:8" ht="15" customHeight="1" x14ac:dyDescent="0.2">
      <c r="B248" s="76"/>
      <c r="C248" s="77"/>
      <c r="D248" s="77"/>
      <c r="E248" s="76"/>
      <c r="F248" s="77"/>
      <c r="G248" s="77"/>
      <c r="H248" s="76"/>
    </row>
    <row r="249" spans="2:8" ht="15" customHeight="1" x14ac:dyDescent="0.2">
      <c r="B249" s="76"/>
      <c r="C249" s="77"/>
      <c r="D249" s="77"/>
      <c r="E249" s="76"/>
      <c r="F249" s="77"/>
      <c r="G249" s="77"/>
      <c r="H249" s="76"/>
    </row>
    <row r="250" spans="2:8" ht="15" customHeight="1" x14ac:dyDescent="0.2">
      <c r="B250" s="76"/>
      <c r="C250" s="77"/>
      <c r="D250" s="77"/>
      <c r="E250" s="76"/>
      <c r="F250" s="77"/>
      <c r="G250" s="77"/>
      <c r="H250" s="76"/>
    </row>
    <row r="251" spans="2:8" ht="15" customHeight="1" x14ac:dyDescent="0.2">
      <c r="B251" s="76"/>
      <c r="C251" s="77"/>
      <c r="D251" s="77"/>
      <c r="E251" s="76"/>
      <c r="F251" s="77"/>
      <c r="G251" s="77"/>
      <c r="H251" s="76"/>
    </row>
    <row r="252" spans="2:8" ht="15" customHeight="1" x14ac:dyDescent="0.2">
      <c r="B252" s="76"/>
      <c r="C252" s="77"/>
      <c r="D252" s="77"/>
      <c r="E252" s="76"/>
      <c r="F252" s="77"/>
      <c r="G252" s="77"/>
      <c r="H252" s="76"/>
    </row>
    <row r="253" spans="2:8" ht="15" customHeight="1" x14ac:dyDescent="0.2">
      <c r="B253" s="76"/>
      <c r="C253" s="77"/>
      <c r="D253" s="77"/>
      <c r="E253" s="76"/>
      <c r="F253" s="77"/>
      <c r="G253" s="77"/>
      <c r="H253" s="76"/>
    </row>
    <row r="254" spans="2:8" ht="15" customHeight="1" x14ac:dyDescent="0.2">
      <c r="B254" s="76"/>
      <c r="C254" s="77"/>
      <c r="D254" s="77"/>
      <c r="E254" s="76"/>
      <c r="F254" s="77"/>
      <c r="G254" s="77"/>
      <c r="H254" s="76"/>
    </row>
    <row r="255" spans="2:8" ht="15" customHeight="1" x14ac:dyDescent="0.2">
      <c r="B255" s="76"/>
      <c r="C255" s="77"/>
      <c r="D255" s="77"/>
      <c r="E255" s="76"/>
      <c r="F255" s="77"/>
      <c r="G255" s="77"/>
      <c r="H255" s="76"/>
    </row>
    <row r="256" spans="2:8" ht="15" customHeight="1" x14ac:dyDescent="0.2">
      <c r="B256" s="76"/>
      <c r="C256" s="77"/>
      <c r="D256" s="77"/>
      <c r="E256" s="76"/>
      <c r="F256" s="77"/>
      <c r="G256" s="77"/>
      <c r="H256" s="76"/>
    </row>
    <row r="257" spans="2:8" ht="15" customHeight="1" x14ac:dyDescent="0.2">
      <c r="B257" s="76"/>
      <c r="C257" s="77"/>
      <c r="D257" s="77"/>
      <c r="E257" s="76"/>
      <c r="F257" s="77"/>
      <c r="G257" s="77"/>
      <c r="H257" s="76"/>
    </row>
    <row r="258" spans="2:8" ht="15" customHeight="1" x14ac:dyDescent="0.2">
      <c r="B258" s="76"/>
      <c r="C258" s="77"/>
      <c r="D258" s="77"/>
      <c r="E258" s="76"/>
      <c r="F258" s="77"/>
      <c r="G258" s="77"/>
      <c r="H258" s="76"/>
    </row>
    <row r="259" spans="2:8" ht="15" customHeight="1" x14ac:dyDescent="0.2">
      <c r="B259" s="76"/>
      <c r="C259" s="77"/>
      <c r="D259" s="77"/>
      <c r="E259" s="76"/>
      <c r="F259" s="77"/>
      <c r="G259" s="77"/>
      <c r="H259" s="76"/>
    </row>
    <row r="260" spans="2:8" ht="15" customHeight="1" x14ac:dyDescent="0.2">
      <c r="B260" s="76"/>
      <c r="C260" s="77"/>
      <c r="D260" s="77"/>
      <c r="E260" s="76"/>
      <c r="F260" s="77"/>
      <c r="G260" s="77"/>
      <c r="H260" s="76"/>
    </row>
    <row r="261" spans="2:8" ht="15" customHeight="1" x14ac:dyDescent="0.2">
      <c r="B261" s="76"/>
      <c r="C261" s="77"/>
      <c r="D261" s="77"/>
      <c r="E261" s="76"/>
      <c r="F261" s="77"/>
      <c r="G261" s="77"/>
      <c r="H261" s="76"/>
    </row>
    <row r="262" spans="2:8" ht="15" customHeight="1" x14ac:dyDescent="0.2">
      <c r="B262" s="76"/>
      <c r="C262" s="77"/>
      <c r="D262" s="77"/>
      <c r="E262" s="76"/>
      <c r="F262" s="77"/>
      <c r="G262" s="77"/>
      <c r="H262" s="76"/>
    </row>
    <row r="263" spans="2:8" ht="15" customHeight="1" x14ac:dyDescent="0.2">
      <c r="B263" s="76"/>
      <c r="C263" s="77"/>
      <c r="D263" s="77"/>
      <c r="E263" s="76"/>
      <c r="F263" s="77"/>
      <c r="G263" s="77"/>
      <c r="H263" s="76"/>
    </row>
    <row r="264" spans="2:8" ht="15" customHeight="1" x14ac:dyDescent="0.2">
      <c r="B264" s="76"/>
      <c r="C264" s="77"/>
      <c r="D264" s="77"/>
      <c r="E264" s="76"/>
      <c r="F264" s="77"/>
      <c r="G264" s="77"/>
      <c r="H264" s="76"/>
    </row>
    <row r="265" spans="2:8" ht="15" customHeight="1" x14ac:dyDescent="0.2">
      <c r="B265" s="76"/>
      <c r="C265" s="77"/>
      <c r="D265" s="77"/>
      <c r="E265" s="76"/>
      <c r="F265" s="77"/>
      <c r="G265" s="77"/>
      <c r="H265" s="76"/>
    </row>
    <row r="266" spans="2:8" ht="15" customHeight="1" x14ac:dyDescent="0.2">
      <c r="B266" s="76"/>
      <c r="C266" s="77"/>
      <c r="D266" s="77"/>
      <c r="E266" s="76"/>
      <c r="F266" s="77"/>
      <c r="G266" s="77"/>
      <c r="H266" s="76"/>
    </row>
    <row r="267" spans="2:8" ht="15" customHeight="1" x14ac:dyDescent="0.2">
      <c r="B267" s="76"/>
      <c r="C267" s="77"/>
      <c r="D267" s="77"/>
      <c r="E267" s="76"/>
      <c r="F267" s="77"/>
      <c r="G267" s="77"/>
      <c r="H267" s="76"/>
    </row>
    <row r="268" spans="2:8" ht="15" customHeight="1" x14ac:dyDescent="0.2">
      <c r="B268" s="76"/>
      <c r="C268" s="77"/>
      <c r="D268" s="77"/>
      <c r="E268" s="76"/>
      <c r="F268" s="77"/>
      <c r="G268" s="77"/>
      <c r="H268" s="76"/>
    </row>
    <row r="269" spans="2:8" ht="15" customHeight="1" x14ac:dyDescent="0.2">
      <c r="B269" s="76"/>
      <c r="C269" s="77"/>
      <c r="D269" s="77"/>
      <c r="E269" s="76"/>
      <c r="F269" s="77"/>
      <c r="G269" s="77"/>
      <c r="H269" s="76"/>
    </row>
    <row r="270" spans="2:8" ht="15" customHeight="1" x14ac:dyDescent="0.2">
      <c r="B270" s="76"/>
      <c r="C270" s="77"/>
      <c r="D270" s="77"/>
      <c r="E270" s="76"/>
      <c r="F270" s="77"/>
      <c r="G270" s="77"/>
      <c r="H270" s="76"/>
    </row>
    <row r="271" spans="2:8" ht="15" customHeight="1" x14ac:dyDescent="0.2">
      <c r="B271" s="76"/>
      <c r="C271" s="77"/>
      <c r="D271" s="77"/>
      <c r="E271" s="76"/>
      <c r="F271" s="77"/>
      <c r="G271" s="77"/>
      <c r="H271" s="76"/>
    </row>
    <row r="272" spans="2:8" ht="15" customHeight="1" x14ac:dyDescent="0.2">
      <c r="B272" s="76"/>
      <c r="C272" s="77"/>
      <c r="D272" s="77"/>
      <c r="E272" s="76"/>
      <c r="F272" s="77"/>
      <c r="G272" s="77"/>
      <c r="H272" s="76"/>
    </row>
    <row r="273" spans="2:8" ht="15" customHeight="1" x14ac:dyDescent="0.2">
      <c r="B273" s="76"/>
      <c r="C273" s="77"/>
      <c r="D273" s="77"/>
      <c r="E273" s="76"/>
      <c r="F273" s="77"/>
      <c r="G273" s="77"/>
      <c r="H273" s="76"/>
    </row>
    <row r="274" spans="2:8" ht="15" customHeight="1" x14ac:dyDescent="0.2">
      <c r="B274" s="76"/>
      <c r="C274" s="77"/>
      <c r="D274" s="77"/>
      <c r="E274" s="76"/>
      <c r="F274" s="77"/>
      <c r="G274" s="77"/>
      <c r="H274" s="76"/>
    </row>
    <row r="275" spans="2:8" ht="15" customHeight="1" x14ac:dyDescent="0.2">
      <c r="B275" s="76"/>
      <c r="C275" s="77"/>
      <c r="D275" s="77"/>
      <c r="E275" s="76"/>
      <c r="F275" s="77"/>
      <c r="G275" s="77"/>
      <c r="H275" s="76"/>
    </row>
    <row r="276" spans="2:8" ht="15" customHeight="1" x14ac:dyDescent="0.2">
      <c r="B276" s="76"/>
      <c r="C276" s="77"/>
      <c r="D276" s="77"/>
      <c r="E276" s="76"/>
      <c r="F276" s="77"/>
      <c r="G276" s="77"/>
      <c r="H276" s="76"/>
    </row>
    <row r="277" spans="2:8" ht="15" customHeight="1" x14ac:dyDescent="0.2">
      <c r="B277" s="76"/>
      <c r="C277" s="77"/>
      <c r="D277" s="77"/>
      <c r="E277" s="76"/>
      <c r="F277" s="77"/>
      <c r="G277" s="77"/>
      <c r="H277" s="76"/>
    </row>
    <row r="278" spans="2:8" ht="15" customHeight="1" x14ac:dyDescent="0.2">
      <c r="B278" s="76"/>
      <c r="C278" s="77"/>
      <c r="D278" s="77"/>
      <c r="E278" s="76"/>
      <c r="F278" s="77"/>
      <c r="G278" s="77"/>
      <c r="H278" s="76"/>
    </row>
    <row r="279" spans="2:8" ht="15" customHeight="1" x14ac:dyDescent="0.2">
      <c r="B279" s="76"/>
      <c r="C279" s="77"/>
      <c r="D279" s="77"/>
      <c r="E279" s="76"/>
      <c r="F279" s="77"/>
      <c r="G279" s="77"/>
      <c r="H279" s="76"/>
    </row>
    <row r="280" spans="2:8" ht="15" customHeight="1" x14ac:dyDescent="0.2">
      <c r="B280" s="76"/>
      <c r="C280" s="77"/>
      <c r="D280" s="77"/>
      <c r="E280" s="76"/>
      <c r="F280" s="77"/>
      <c r="G280" s="77"/>
      <c r="H280" s="76"/>
    </row>
    <row r="281" spans="2:8" ht="15" customHeight="1" x14ac:dyDescent="0.2">
      <c r="B281" s="76"/>
      <c r="C281" s="77"/>
      <c r="D281" s="77"/>
      <c r="E281" s="76"/>
      <c r="F281" s="77"/>
      <c r="G281" s="77"/>
      <c r="H281" s="76"/>
    </row>
    <row r="282" spans="2:8" ht="15" customHeight="1" x14ac:dyDescent="0.2">
      <c r="B282" s="76"/>
      <c r="C282" s="77"/>
      <c r="D282" s="77"/>
      <c r="E282" s="76"/>
      <c r="F282" s="77"/>
      <c r="G282" s="77"/>
      <c r="H282" s="76"/>
    </row>
    <row r="283" spans="2:8" ht="15" customHeight="1" x14ac:dyDescent="0.2">
      <c r="B283" s="76"/>
      <c r="C283" s="77"/>
      <c r="D283" s="77"/>
      <c r="E283" s="76"/>
      <c r="F283" s="77"/>
      <c r="G283" s="77"/>
      <c r="H283" s="76"/>
    </row>
    <row r="284" spans="2:8" ht="15" customHeight="1" x14ac:dyDescent="0.2">
      <c r="B284" s="76"/>
      <c r="C284" s="77"/>
      <c r="D284" s="77"/>
      <c r="E284" s="76"/>
      <c r="F284" s="77"/>
      <c r="G284" s="77"/>
      <c r="H284" s="76"/>
    </row>
    <row r="285" spans="2:8" ht="15" customHeight="1" x14ac:dyDescent="0.2">
      <c r="B285" s="76"/>
      <c r="C285" s="77"/>
      <c r="D285" s="77"/>
      <c r="E285" s="76"/>
      <c r="F285" s="77"/>
      <c r="G285" s="77"/>
      <c r="H285" s="76"/>
    </row>
    <row r="286" spans="2:8" ht="15" customHeight="1" x14ac:dyDescent="0.2">
      <c r="B286" s="76"/>
      <c r="C286" s="77"/>
      <c r="D286" s="77"/>
      <c r="E286" s="76"/>
      <c r="F286" s="77"/>
      <c r="G286" s="77"/>
      <c r="H286" s="76"/>
    </row>
    <row r="287" spans="2:8" ht="15" customHeight="1" x14ac:dyDescent="0.2">
      <c r="B287" s="76"/>
      <c r="C287" s="77"/>
      <c r="D287" s="77"/>
      <c r="E287" s="76"/>
      <c r="F287" s="77"/>
      <c r="G287" s="77"/>
      <c r="H287" s="76"/>
    </row>
    <row r="288" spans="2:8" ht="15" customHeight="1" x14ac:dyDescent="0.2">
      <c r="B288" s="76"/>
      <c r="C288" s="77"/>
      <c r="D288" s="77"/>
      <c r="E288" s="76"/>
      <c r="F288" s="77"/>
      <c r="G288" s="77"/>
      <c r="H288" s="76"/>
    </row>
    <row r="289" spans="2:8" ht="15" customHeight="1" x14ac:dyDescent="0.2">
      <c r="B289" s="76"/>
      <c r="C289" s="77"/>
      <c r="D289" s="77"/>
      <c r="E289" s="76"/>
      <c r="F289" s="77"/>
      <c r="G289" s="77"/>
      <c r="H289" s="76"/>
    </row>
    <row r="290" spans="2:8" ht="15" customHeight="1" x14ac:dyDescent="0.2">
      <c r="B290" s="76"/>
      <c r="C290" s="77"/>
      <c r="D290" s="77"/>
      <c r="E290" s="76"/>
      <c r="F290" s="77"/>
      <c r="G290" s="77"/>
      <c r="H290" s="76"/>
    </row>
    <row r="291" spans="2:8" ht="15" customHeight="1" x14ac:dyDescent="0.2">
      <c r="B291" s="76"/>
      <c r="C291" s="77"/>
      <c r="D291" s="77"/>
      <c r="E291" s="76"/>
      <c r="F291" s="77"/>
      <c r="G291" s="77"/>
      <c r="H291" s="76"/>
    </row>
    <row r="292" spans="2:8" ht="15" customHeight="1" x14ac:dyDescent="0.2">
      <c r="B292" s="76"/>
      <c r="C292" s="77"/>
      <c r="D292" s="77"/>
      <c r="E292" s="76"/>
      <c r="F292" s="77"/>
      <c r="G292" s="77"/>
      <c r="H292" s="76"/>
    </row>
    <row r="293" spans="2:8" ht="15" customHeight="1" x14ac:dyDescent="0.2">
      <c r="B293" s="76"/>
      <c r="C293" s="77"/>
      <c r="D293" s="77"/>
      <c r="E293" s="76"/>
      <c r="F293" s="77"/>
      <c r="G293" s="77"/>
      <c r="H293" s="76"/>
    </row>
    <row r="294" spans="2:8" ht="15" customHeight="1" x14ac:dyDescent="0.2">
      <c r="B294" s="76"/>
      <c r="C294" s="77"/>
      <c r="D294" s="77"/>
      <c r="E294" s="76"/>
      <c r="F294" s="77"/>
      <c r="G294" s="77"/>
      <c r="H294" s="76"/>
    </row>
    <row r="295" spans="2:8" ht="15" customHeight="1" x14ac:dyDescent="0.2">
      <c r="B295" s="76"/>
      <c r="C295" s="77"/>
      <c r="D295" s="77"/>
      <c r="E295" s="76"/>
      <c r="F295" s="77"/>
      <c r="G295" s="77"/>
      <c r="H295" s="76"/>
    </row>
    <row r="296" spans="2:8" ht="15" customHeight="1" x14ac:dyDescent="0.2">
      <c r="B296" s="76"/>
      <c r="C296" s="77"/>
      <c r="D296" s="77"/>
      <c r="E296" s="76"/>
      <c r="F296" s="77"/>
      <c r="G296" s="77"/>
      <c r="H296" s="76"/>
    </row>
    <row r="297" spans="2:8" ht="15" customHeight="1" x14ac:dyDescent="0.2">
      <c r="B297" s="76"/>
      <c r="C297" s="77"/>
      <c r="D297" s="77"/>
      <c r="E297" s="76"/>
      <c r="F297" s="77"/>
      <c r="G297" s="77"/>
      <c r="H297" s="76"/>
    </row>
    <row r="298" spans="2:8" ht="15" customHeight="1" x14ac:dyDescent="0.2">
      <c r="B298" s="76"/>
      <c r="C298" s="77"/>
      <c r="D298" s="77"/>
      <c r="E298" s="76"/>
      <c r="F298" s="77"/>
      <c r="G298" s="77"/>
      <c r="H298" s="76"/>
    </row>
    <row r="299" spans="2:8" ht="15" customHeight="1" x14ac:dyDescent="0.2">
      <c r="B299" s="76"/>
      <c r="C299" s="77"/>
      <c r="D299" s="77"/>
      <c r="E299" s="76"/>
      <c r="F299" s="77"/>
      <c r="G299" s="77"/>
      <c r="H299" s="76"/>
    </row>
    <row r="300" spans="2:8" ht="15" customHeight="1" x14ac:dyDescent="0.2">
      <c r="B300" s="76"/>
      <c r="C300" s="77"/>
      <c r="D300" s="77"/>
      <c r="E300" s="76"/>
      <c r="F300" s="77"/>
      <c r="G300" s="77"/>
      <c r="H300" s="76"/>
    </row>
  </sheetData>
  <mergeCells count="10">
    <mergeCell ref="B6:C6"/>
    <mergeCell ref="D6:E6"/>
    <mergeCell ref="F6:G6"/>
    <mergeCell ref="B8:C8"/>
    <mergeCell ref="D8:E8"/>
    <mergeCell ref="B1:H1"/>
    <mergeCell ref="B3:H3"/>
    <mergeCell ref="B5:C5"/>
    <mergeCell ref="D5:E5"/>
    <mergeCell ref="F5:G5"/>
  </mergeCells>
  <conditionalFormatting sqref="D11:D300">
    <cfRule type="cellIs" dxfId="3" priority="2" operator="equal">
      <formula>"Zugesagt"</formula>
    </cfRule>
    <cfRule type="cellIs" dxfId="2" priority="3" operator="equal">
      <formula>"Abgesagt"</formula>
    </cfRule>
  </conditionalFormatting>
  <conditionalFormatting sqref="G11:G300">
    <cfRule type="cellIs" dxfId="1" priority="4" operator="equal">
      <formula>"Ja"</formula>
    </cfRule>
    <cfRule type="cellIs" dxfId="0" priority="5" operator="equal">
      <formula>"Offen"</formula>
    </cfRule>
  </conditionalFormatting>
  <dataValidations count="3">
    <dataValidation type="list" allowBlank="1" sqref="D11:D300" xr:uid="{00000000-0002-0000-0400-000000000000}">
      <formula1>"Offen,Zugesagt,Abgesagt"</formula1>
      <formula2>0</formula2>
    </dataValidation>
    <dataValidation type="list" allowBlank="1" sqref="F11:F300" xr:uid="{00000000-0002-0000-0400-000001000000}">
      <formula1>"–,Ja"</formula1>
      <formula2>0</formula2>
    </dataValidation>
    <dataValidation type="list" allowBlank="1" sqref="G11:G300" xr:uid="{00000000-0002-0000-0400-000002000000}">
      <formula1>"–,Offen,Ja"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Übersicht</vt:lpstr>
      <vt:lpstr>Budgetplaner</vt:lpstr>
      <vt:lpstr>Checkliste</vt:lpstr>
      <vt:lpstr>Ablaufplan</vt:lpstr>
      <vt:lpstr>Gästeliste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fhoch3</dc:creator>
  <cp:keywords/>
  <dc:description/>
  <cp:lastModifiedBy>TB</cp:lastModifiedBy>
  <cp:revision>3</cp:revision>
  <dcterms:created xsi:type="dcterms:W3CDTF">2026-07-16T07:21:19Z</dcterms:created>
  <dcterms:modified xsi:type="dcterms:W3CDTF">2026-07-31T15:49:37Z</dcterms:modified>
  <cp:category/>
  <dc:language>en-US</dc:language>
</cp:coreProperties>
</file>