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timbaumgartner/Desktop/Metropol Audit/fhoch3/FF_Starter_Kit/Finished/"/>
    </mc:Choice>
  </mc:AlternateContent>
  <xr:revisionPtr revIDLastSave="0" documentId="13_ncr:1_{F6491688-0867-8D4B-A6AD-487CBACE52E3}" xr6:coauthVersionLast="47" xr6:coauthVersionMax="47" xr10:uidLastSave="{00000000-0000-0000-0000-000000000000}"/>
  <bookViews>
    <workbookView xWindow="160" yWindow="660" windowWidth="27740" windowHeight="16880" tabRatio="500" xr2:uid="{00000000-000D-0000-FFFF-FFFF00000000}"/>
  </bookViews>
  <sheets>
    <sheet name="Starte hier" sheetId="1" r:id="rId1"/>
    <sheet name="Meine Gewohnheiten" sheetId="2" r:id="rId2"/>
    <sheet name="Jahresübersicht" sheetId="3" r:id="rId3"/>
    <sheet name="Januar" sheetId="4" r:id="rId4"/>
    <sheet name="Februar" sheetId="5" r:id="rId5"/>
    <sheet name="März" sheetId="6" r:id="rId6"/>
    <sheet name="April" sheetId="7" r:id="rId7"/>
    <sheet name="Mai" sheetId="8" r:id="rId8"/>
    <sheet name="Juni" sheetId="9" r:id="rId9"/>
    <sheet name="Juli" sheetId="10" r:id="rId10"/>
    <sheet name="August" sheetId="11" r:id="rId11"/>
    <sheet name="September" sheetId="12" r:id="rId12"/>
    <sheet name="Oktober" sheetId="13" r:id="rId13"/>
    <sheet name="November" sheetId="14" r:id="rId14"/>
    <sheet name="Dezember" sheetId="15" r:id="rId1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I24" i="15" l="1"/>
  <c r="AJ24" i="15" s="1"/>
  <c r="AH24" i="15"/>
  <c r="B24" i="15"/>
  <c r="AI23" i="15"/>
  <c r="AJ23" i="15" s="1"/>
  <c r="AH23" i="15"/>
  <c r="B23" i="15"/>
  <c r="AI22" i="15"/>
  <c r="AJ22" i="15" s="1"/>
  <c r="AH22" i="15"/>
  <c r="B22" i="15"/>
  <c r="AI21" i="15"/>
  <c r="AJ21" i="15" s="1"/>
  <c r="AH21" i="15"/>
  <c r="B21" i="15"/>
  <c r="AI20" i="15"/>
  <c r="AJ20" i="15" s="1"/>
  <c r="AH20" i="15"/>
  <c r="B20" i="15"/>
  <c r="AI19" i="15"/>
  <c r="AJ19" i="15" s="1"/>
  <c r="AH19" i="15"/>
  <c r="B19" i="15"/>
  <c r="AI18" i="15"/>
  <c r="AJ18" i="15" s="1"/>
  <c r="AH18" i="15"/>
  <c r="B18" i="15"/>
  <c r="AI17" i="15"/>
  <c r="AJ17" i="15" s="1"/>
  <c r="AH17" i="15"/>
  <c r="B17" i="15"/>
  <c r="AI16" i="15"/>
  <c r="AJ16" i="15" s="1"/>
  <c r="AH16" i="15"/>
  <c r="B16" i="15"/>
  <c r="AI15" i="15"/>
  <c r="AI25" i="15" s="1"/>
  <c r="AH15" i="15"/>
  <c r="B15" i="15"/>
  <c r="AM2" i="15"/>
  <c r="AB25" i="15" s="1"/>
  <c r="AI25" i="14"/>
  <c r="AD25" i="14"/>
  <c r="V25" i="14"/>
  <c r="N25" i="14"/>
  <c r="F25" i="14"/>
  <c r="AJ24" i="14"/>
  <c r="AI24" i="14"/>
  <c r="AH24" i="14"/>
  <c r="B24" i="14"/>
  <c r="AJ23" i="14"/>
  <c r="AI23" i="14"/>
  <c r="AH23" i="14"/>
  <c r="B23" i="14"/>
  <c r="AJ22" i="14"/>
  <c r="AI22" i="14"/>
  <c r="AH22" i="14"/>
  <c r="B22" i="14"/>
  <c r="AJ21" i="14"/>
  <c r="AI21" i="14"/>
  <c r="AH21" i="14"/>
  <c r="B21" i="14"/>
  <c r="AJ20" i="14"/>
  <c r="AI20" i="14"/>
  <c r="AH20" i="14"/>
  <c r="B20" i="14"/>
  <c r="AI19" i="14"/>
  <c r="AH19" i="14"/>
  <c r="AJ19" i="14" s="1"/>
  <c r="B19" i="14"/>
  <c r="AJ18" i="14"/>
  <c r="AI18" i="14"/>
  <c r="AH18" i="14"/>
  <c r="B18" i="14"/>
  <c r="AI17" i="14"/>
  <c r="AH17" i="14"/>
  <c r="AJ17" i="14" s="1"/>
  <c r="B17" i="14"/>
  <c r="AJ16" i="14"/>
  <c r="AI16" i="14"/>
  <c r="AH16" i="14"/>
  <c r="B16" i="14"/>
  <c r="AI15" i="14"/>
  <c r="AH15" i="14"/>
  <c r="B15" i="14"/>
  <c r="AM2" i="14"/>
  <c r="AC25" i="14" s="1"/>
  <c r="AG25" i="13"/>
  <c r="AE25" i="13"/>
  <c r="AD25" i="13"/>
  <c r="AC25" i="13"/>
  <c r="AA25" i="13"/>
  <c r="Y25" i="13"/>
  <c r="W25" i="13"/>
  <c r="V25" i="13"/>
  <c r="U25" i="13"/>
  <c r="S25" i="13"/>
  <c r="Q25" i="13"/>
  <c r="O25" i="13"/>
  <c r="N25" i="13"/>
  <c r="M25" i="13"/>
  <c r="K25" i="13"/>
  <c r="I25" i="13"/>
  <c r="G25" i="13"/>
  <c r="F25" i="13"/>
  <c r="E25" i="13"/>
  <c r="C25" i="13"/>
  <c r="AI24" i="13"/>
  <c r="AJ24" i="13" s="1"/>
  <c r="AH24" i="13"/>
  <c r="B24" i="13"/>
  <c r="AI23" i="13"/>
  <c r="AJ23" i="13" s="1"/>
  <c r="AH23" i="13"/>
  <c r="B23" i="13"/>
  <c r="AI22" i="13"/>
  <c r="AJ22" i="13" s="1"/>
  <c r="AH22" i="13"/>
  <c r="B22" i="13"/>
  <c r="AI21" i="13"/>
  <c r="AJ21" i="13" s="1"/>
  <c r="AH21" i="13"/>
  <c r="B21" i="13"/>
  <c r="AI20" i="13"/>
  <c r="AJ20" i="13" s="1"/>
  <c r="AH20" i="13"/>
  <c r="B20" i="13"/>
  <c r="AI19" i="13"/>
  <c r="AJ19" i="13" s="1"/>
  <c r="AH19" i="13"/>
  <c r="B19" i="13"/>
  <c r="AI18" i="13"/>
  <c r="AJ18" i="13" s="1"/>
  <c r="AH18" i="13"/>
  <c r="B18" i="13"/>
  <c r="AI17" i="13"/>
  <c r="AJ17" i="13" s="1"/>
  <c r="AH17" i="13"/>
  <c r="B17" i="13"/>
  <c r="AI16" i="13"/>
  <c r="AJ16" i="13" s="1"/>
  <c r="AH16" i="13"/>
  <c r="B16" i="13"/>
  <c r="AI15" i="13"/>
  <c r="AJ15" i="13" s="1"/>
  <c r="AH15" i="13"/>
  <c r="AM4" i="13" s="1"/>
  <c r="B15" i="13"/>
  <c r="C8" i="13"/>
  <c r="AM2" i="13"/>
  <c r="AF25" i="13" s="1"/>
  <c r="AH25" i="12"/>
  <c r="AE25" i="12"/>
  <c r="AD25" i="12"/>
  <c r="AC25" i="12"/>
  <c r="AA25" i="12"/>
  <c r="Y25" i="12"/>
  <c r="W25" i="12"/>
  <c r="V25" i="12"/>
  <c r="U25" i="12"/>
  <c r="S25" i="12"/>
  <c r="Q25" i="12"/>
  <c r="O25" i="12"/>
  <c r="N25" i="12"/>
  <c r="M25" i="12"/>
  <c r="K25" i="12"/>
  <c r="I25" i="12"/>
  <c r="G25" i="12"/>
  <c r="F25" i="12"/>
  <c r="E25" i="12"/>
  <c r="C25" i="12"/>
  <c r="AI24" i="12"/>
  <c r="AJ24" i="12" s="1"/>
  <c r="AH24" i="12"/>
  <c r="B24" i="12"/>
  <c r="AJ23" i="12"/>
  <c r="AI23" i="12"/>
  <c r="AH23" i="12"/>
  <c r="B23" i="12"/>
  <c r="AI22" i="12"/>
  <c r="AJ22" i="12" s="1"/>
  <c r="AH22" i="12"/>
  <c r="B22" i="12"/>
  <c r="AJ21" i="12"/>
  <c r="AI21" i="12"/>
  <c r="AH21" i="12"/>
  <c r="B21" i="12"/>
  <c r="AI20" i="12"/>
  <c r="AJ20" i="12" s="1"/>
  <c r="AH20" i="12"/>
  <c r="B20" i="12"/>
  <c r="AJ19" i="12"/>
  <c r="AI19" i="12"/>
  <c r="AH19" i="12"/>
  <c r="B19" i="12"/>
  <c r="AI18" i="12"/>
  <c r="AJ18" i="12" s="1"/>
  <c r="AH18" i="12"/>
  <c r="B18" i="12"/>
  <c r="AJ17" i="12"/>
  <c r="AI17" i="12"/>
  <c r="AH17" i="12"/>
  <c r="B17" i="12"/>
  <c r="AI16" i="12"/>
  <c r="AJ16" i="12" s="1"/>
  <c r="AH16" i="12"/>
  <c r="B16" i="12"/>
  <c r="AJ15" i="12"/>
  <c r="AI15" i="12"/>
  <c r="AH15" i="12"/>
  <c r="AA8" i="12" s="1"/>
  <c r="B15" i="12"/>
  <c r="C8" i="12"/>
  <c r="AM4" i="12"/>
  <c r="AM2" i="12"/>
  <c r="Z25" i="12" s="1"/>
  <c r="AF25" i="11"/>
  <c r="R25" i="11"/>
  <c r="F25" i="11"/>
  <c r="AJ24" i="11"/>
  <c r="AI24" i="11"/>
  <c r="AH24" i="11"/>
  <c r="B24" i="11"/>
  <c r="AJ23" i="11"/>
  <c r="AI23" i="11"/>
  <c r="AH23" i="11"/>
  <c r="B23" i="11"/>
  <c r="AJ22" i="11"/>
  <c r="AI22" i="11"/>
  <c r="AH22" i="11"/>
  <c r="B22" i="11"/>
  <c r="AJ21" i="11"/>
  <c r="AI21" i="11"/>
  <c r="AH21" i="11"/>
  <c r="B21" i="11"/>
  <c r="AJ20" i="11"/>
  <c r="AI20" i="11"/>
  <c r="AH20" i="11"/>
  <c r="B20" i="11"/>
  <c r="AI19" i="11"/>
  <c r="AH19" i="11"/>
  <c r="AJ19" i="11" s="1"/>
  <c r="B19" i="11"/>
  <c r="AI18" i="11"/>
  <c r="AH18" i="11"/>
  <c r="AJ18" i="11" s="1"/>
  <c r="B18" i="11"/>
  <c r="AI17" i="11"/>
  <c r="AH17" i="11"/>
  <c r="AJ17" i="11" s="1"/>
  <c r="B17" i="11"/>
  <c r="AI16" i="11"/>
  <c r="AH16" i="11"/>
  <c r="AJ16" i="11" s="1"/>
  <c r="B16" i="11"/>
  <c r="AI15" i="11"/>
  <c r="AI25" i="11" s="1"/>
  <c r="AH15" i="11"/>
  <c r="AM4" i="11" s="1"/>
  <c r="C8" i="11" s="1"/>
  <c r="B15" i="11"/>
  <c r="AM2" i="11"/>
  <c r="AD25" i="11" s="1"/>
  <c r="AG25" i="10"/>
  <c r="AE25" i="10"/>
  <c r="AC25" i="10"/>
  <c r="AB25" i="10"/>
  <c r="AA25" i="10"/>
  <c r="Y25" i="10"/>
  <c r="W25" i="10"/>
  <c r="U25" i="10"/>
  <c r="T25" i="10"/>
  <c r="S25" i="10"/>
  <c r="Q25" i="10"/>
  <c r="O25" i="10"/>
  <c r="M25" i="10"/>
  <c r="L25" i="10"/>
  <c r="K25" i="10"/>
  <c r="I25" i="10"/>
  <c r="G25" i="10"/>
  <c r="E25" i="10"/>
  <c r="D25" i="10"/>
  <c r="C25" i="10"/>
  <c r="AI24" i="10"/>
  <c r="AJ24" i="10" s="1"/>
  <c r="AH24" i="10"/>
  <c r="B24" i="10"/>
  <c r="AI23" i="10"/>
  <c r="AJ23" i="10" s="1"/>
  <c r="AH23" i="10"/>
  <c r="B23" i="10"/>
  <c r="AI22" i="10"/>
  <c r="AJ22" i="10" s="1"/>
  <c r="AH22" i="10"/>
  <c r="B22" i="10"/>
  <c r="AI21" i="10"/>
  <c r="AJ21" i="10" s="1"/>
  <c r="AH21" i="10"/>
  <c r="AM4" i="10" s="1"/>
  <c r="B21" i="10"/>
  <c r="AI20" i="10"/>
  <c r="AJ20" i="10" s="1"/>
  <c r="AH20" i="10"/>
  <c r="B20" i="10"/>
  <c r="AI19" i="10"/>
  <c r="AH19" i="10"/>
  <c r="B19" i="10"/>
  <c r="AI18" i="10"/>
  <c r="AJ18" i="10" s="1"/>
  <c r="AH18" i="10"/>
  <c r="B18" i="10"/>
  <c r="AI17" i="10"/>
  <c r="AH17" i="10"/>
  <c r="B17" i="10"/>
  <c r="AI16" i="10"/>
  <c r="AJ16" i="10" s="1"/>
  <c r="AH16" i="10"/>
  <c r="B16" i="10"/>
  <c r="AI15" i="10"/>
  <c r="AH15" i="10"/>
  <c r="B15" i="10"/>
  <c r="AM2" i="10"/>
  <c r="AF25" i="10" s="1"/>
  <c r="AF25" i="9"/>
  <c r="AE25" i="9"/>
  <c r="AD25" i="9"/>
  <c r="AC25" i="9"/>
  <c r="AA25" i="9"/>
  <c r="Y25" i="9"/>
  <c r="X25" i="9"/>
  <c r="W25" i="9"/>
  <c r="V25" i="9"/>
  <c r="U25" i="9"/>
  <c r="S25" i="9"/>
  <c r="Q25" i="9"/>
  <c r="P25" i="9"/>
  <c r="O25" i="9"/>
  <c r="N25" i="9"/>
  <c r="M25" i="9"/>
  <c r="K25" i="9"/>
  <c r="I25" i="9"/>
  <c r="H25" i="9"/>
  <c r="G25" i="9"/>
  <c r="F25" i="9"/>
  <c r="E25" i="9"/>
  <c r="C25" i="9"/>
  <c r="AI24" i="9"/>
  <c r="AJ24" i="9" s="1"/>
  <c r="AH24" i="9"/>
  <c r="B24" i="9"/>
  <c r="AI23" i="9"/>
  <c r="AJ23" i="9" s="1"/>
  <c r="AH23" i="9"/>
  <c r="B23" i="9"/>
  <c r="AI22" i="9"/>
  <c r="AJ22" i="9" s="1"/>
  <c r="AH22" i="9"/>
  <c r="B22" i="9"/>
  <c r="AI21" i="9"/>
  <c r="AJ21" i="9" s="1"/>
  <c r="AH21" i="9"/>
  <c r="B21" i="9"/>
  <c r="AI20" i="9"/>
  <c r="AJ20" i="9" s="1"/>
  <c r="AH20" i="9"/>
  <c r="B20" i="9"/>
  <c r="AJ19" i="9"/>
  <c r="AI19" i="9"/>
  <c r="AH19" i="9"/>
  <c r="B19" i="9"/>
  <c r="AI18" i="9"/>
  <c r="AJ18" i="9" s="1"/>
  <c r="AH18" i="9"/>
  <c r="B18" i="9"/>
  <c r="AI17" i="9"/>
  <c r="AJ17" i="9" s="1"/>
  <c r="AH17" i="9"/>
  <c r="B17" i="9"/>
  <c r="AI16" i="9"/>
  <c r="AH16" i="9"/>
  <c r="AH25" i="9" s="1"/>
  <c r="B16" i="9"/>
  <c r="AJ15" i="9"/>
  <c r="AI15" i="9"/>
  <c r="AH15" i="9"/>
  <c r="B15" i="9"/>
  <c r="AM2" i="9"/>
  <c r="Z25" i="9" s="1"/>
  <c r="AH25" i="8"/>
  <c r="AG25" i="8"/>
  <c r="AF25" i="8"/>
  <c r="Y25" i="8"/>
  <c r="X25" i="8"/>
  <c r="V25" i="8"/>
  <c r="T25" i="8"/>
  <c r="N25" i="8"/>
  <c r="L25" i="8"/>
  <c r="K25" i="8"/>
  <c r="J25" i="8"/>
  <c r="C25" i="8"/>
  <c r="AI24" i="8"/>
  <c r="D24" i="3" s="1"/>
  <c r="E24" i="3" s="1"/>
  <c r="AH24" i="8"/>
  <c r="B24" i="8"/>
  <c r="AJ23" i="8"/>
  <c r="AI23" i="8"/>
  <c r="AH23" i="8"/>
  <c r="B23" i="8"/>
  <c r="AI22" i="8"/>
  <c r="AJ22" i="8" s="1"/>
  <c r="AH22" i="8"/>
  <c r="B22" i="8"/>
  <c r="AJ21" i="8"/>
  <c r="AI21" i="8"/>
  <c r="AH21" i="8"/>
  <c r="B21" i="8"/>
  <c r="AI20" i="8"/>
  <c r="AJ20" i="8" s="1"/>
  <c r="AH20" i="8"/>
  <c r="B20" i="8"/>
  <c r="AI19" i="8"/>
  <c r="AH19" i="8"/>
  <c r="AJ19" i="8" s="1"/>
  <c r="B19" i="8"/>
  <c r="AI18" i="8"/>
  <c r="AJ18" i="8" s="1"/>
  <c r="AH18" i="8"/>
  <c r="B18" i="8"/>
  <c r="AI17" i="8"/>
  <c r="AH17" i="8"/>
  <c r="AJ17" i="8" s="1"/>
  <c r="B17" i="8"/>
  <c r="AI16" i="8"/>
  <c r="AI25" i="8" s="1"/>
  <c r="AH16" i="8"/>
  <c r="B16" i="8"/>
  <c r="AI15" i="8"/>
  <c r="AH15" i="8"/>
  <c r="AJ15" i="8" s="1"/>
  <c r="B15" i="8"/>
  <c r="AA8" i="8"/>
  <c r="AM2" i="8"/>
  <c r="AD25" i="8" s="1"/>
  <c r="AI25" i="7"/>
  <c r="AF25" i="7"/>
  <c r="AD25" i="7"/>
  <c r="X25" i="7"/>
  <c r="V25" i="7"/>
  <c r="U25" i="7"/>
  <c r="T25" i="7"/>
  <c r="M25" i="7"/>
  <c r="L25" i="7"/>
  <c r="K25" i="7"/>
  <c r="J25" i="7"/>
  <c r="C25" i="7"/>
  <c r="AJ24" i="7"/>
  <c r="AI24" i="7"/>
  <c r="AH24" i="7"/>
  <c r="B24" i="7"/>
  <c r="AI23" i="7"/>
  <c r="AJ23" i="7" s="1"/>
  <c r="AH23" i="7"/>
  <c r="B23" i="7"/>
  <c r="AJ22" i="7"/>
  <c r="AI22" i="7"/>
  <c r="AH22" i="7"/>
  <c r="B22" i="7"/>
  <c r="AI21" i="7"/>
  <c r="AJ21" i="7" s="1"/>
  <c r="AH21" i="7"/>
  <c r="B21" i="7"/>
  <c r="AJ20" i="7"/>
  <c r="AI20" i="7"/>
  <c r="AH20" i="7"/>
  <c r="B20" i="7"/>
  <c r="AI19" i="7"/>
  <c r="AJ19" i="7" s="1"/>
  <c r="AH19" i="7"/>
  <c r="B19" i="7"/>
  <c r="AJ18" i="7"/>
  <c r="AI18" i="7"/>
  <c r="AH18" i="7"/>
  <c r="B18" i="7"/>
  <c r="AI17" i="7"/>
  <c r="AJ17" i="7" s="1"/>
  <c r="AH17" i="7"/>
  <c r="B17" i="7"/>
  <c r="AJ16" i="7"/>
  <c r="AI16" i="7"/>
  <c r="AH16" i="7"/>
  <c r="B16" i="7"/>
  <c r="AI15" i="7"/>
  <c r="AJ15" i="7" s="1"/>
  <c r="AH15" i="7"/>
  <c r="B15" i="7"/>
  <c r="AA8" i="7"/>
  <c r="AM2" i="7"/>
  <c r="AC25" i="7" s="1"/>
  <c r="AG25" i="6"/>
  <c r="AF25" i="6"/>
  <c r="AE25" i="6"/>
  <c r="AD25" i="6"/>
  <c r="AC25" i="6"/>
  <c r="AB25" i="6"/>
  <c r="AA25" i="6"/>
  <c r="Y25" i="6"/>
  <c r="X25" i="6"/>
  <c r="W25" i="6"/>
  <c r="V25" i="6"/>
  <c r="U25" i="6"/>
  <c r="T25" i="6"/>
  <c r="S25" i="6"/>
  <c r="Q25" i="6"/>
  <c r="P25" i="6"/>
  <c r="O25" i="6"/>
  <c r="N25" i="6"/>
  <c r="M25" i="6"/>
  <c r="L25" i="6"/>
  <c r="K25" i="6"/>
  <c r="I25" i="6"/>
  <c r="H25" i="6"/>
  <c r="G25" i="6"/>
  <c r="F25" i="6"/>
  <c r="E25" i="6"/>
  <c r="D25" i="6"/>
  <c r="C25" i="6"/>
  <c r="AI24" i="6"/>
  <c r="AJ24" i="6" s="1"/>
  <c r="AH24" i="6"/>
  <c r="B24" i="6"/>
  <c r="AI23" i="6"/>
  <c r="AJ23" i="6" s="1"/>
  <c r="AH23" i="6"/>
  <c r="B23" i="6"/>
  <c r="AI22" i="6"/>
  <c r="AJ22" i="6" s="1"/>
  <c r="AH22" i="6"/>
  <c r="B22" i="6"/>
  <c r="AI21" i="6"/>
  <c r="AJ21" i="6" s="1"/>
  <c r="AH21" i="6"/>
  <c r="B21" i="6"/>
  <c r="AI20" i="6"/>
  <c r="AJ20" i="6" s="1"/>
  <c r="AH20" i="6"/>
  <c r="B20" i="6"/>
  <c r="AI19" i="6"/>
  <c r="AJ19" i="6" s="1"/>
  <c r="AH19" i="6"/>
  <c r="B19" i="6"/>
  <c r="AI18" i="6"/>
  <c r="AJ18" i="6" s="1"/>
  <c r="AH18" i="6"/>
  <c r="B18" i="6"/>
  <c r="AI17" i="6"/>
  <c r="AJ17" i="6" s="1"/>
  <c r="AH17" i="6"/>
  <c r="B17" i="6"/>
  <c r="AI16" i="6"/>
  <c r="AM7" i="6" s="1"/>
  <c r="AH16" i="6"/>
  <c r="C16" i="3" s="1"/>
  <c r="B16" i="6"/>
  <c r="AJ15" i="6"/>
  <c r="AI15" i="6"/>
  <c r="AH15" i="6"/>
  <c r="AM4" i="6" s="1"/>
  <c r="B15" i="6"/>
  <c r="AM2" i="6"/>
  <c r="Z25" i="6" s="1"/>
  <c r="AD25" i="5"/>
  <c r="AC25" i="5"/>
  <c r="AB25" i="5"/>
  <c r="AA25" i="5"/>
  <c r="Y25" i="5"/>
  <c r="X25" i="5"/>
  <c r="W25" i="5"/>
  <c r="V25" i="5"/>
  <c r="U25" i="5"/>
  <c r="T25" i="5"/>
  <c r="S25" i="5"/>
  <c r="Q25" i="5"/>
  <c r="P25" i="5"/>
  <c r="O25" i="5"/>
  <c r="N25" i="5"/>
  <c r="M25" i="5"/>
  <c r="L25" i="5"/>
  <c r="K25" i="5"/>
  <c r="I25" i="5"/>
  <c r="H25" i="5"/>
  <c r="G25" i="5"/>
  <c r="F25" i="5"/>
  <c r="E25" i="5"/>
  <c r="D25" i="5"/>
  <c r="C25" i="5"/>
  <c r="AI24" i="5"/>
  <c r="AJ24" i="5" s="1"/>
  <c r="AH24" i="5"/>
  <c r="B24" i="5"/>
  <c r="AI23" i="5"/>
  <c r="AJ23" i="5" s="1"/>
  <c r="AH23" i="5"/>
  <c r="B23" i="5"/>
  <c r="AI22" i="5"/>
  <c r="AJ22" i="5" s="1"/>
  <c r="AH22" i="5"/>
  <c r="B22" i="5"/>
  <c r="AI21" i="5"/>
  <c r="AJ21" i="5" s="1"/>
  <c r="AH21" i="5"/>
  <c r="B21" i="5"/>
  <c r="AI20" i="5"/>
  <c r="AJ20" i="5" s="1"/>
  <c r="AH20" i="5"/>
  <c r="B20" i="5"/>
  <c r="AI19" i="5"/>
  <c r="AJ19" i="5" s="1"/>
  <c r="AH19" i="5"/>
  <c r="B19" i="5"/>
  <c r="AI18" i="5"/>
  <c r="AH18" i="5"/>
  <c r="C18" i="3" s="1"/>
  <c r="B18" i="5"/>
  <c r="AJ17" i="5"/>
  <c r="AI17" i="5"/>
  <c r="AH17" i="5"/>
  <c r="B17" i="5"/>
  <c r="AI16" i="5"/>
  <c r="AH16" i="5"/>
  <c r="AM4" i="5" s="1"/>
  <c r="B16" i="5"/>
  <c r="AJ15" i="5"/>
  <c r="AI15" i="5"/>
  <c r="AH15" i="5"/>
  <c r="B15" i="5"/>
  <c r="AM2" i="5"/>
  <c r="Z25" i="5" s="1"/>
  <c r="AI25" i="4"/>
  <c r="AH25" i="4"/>
  <c r="AG25" i="4"/>
  <c r="AF25" i="4"/>
  <c r="Z25" i="4"/>
  <c r="Y25" i="4"/>
  <c r="X25" i="4"/>
  <c r="W25" i="4"/>
  <c r="Q25" i="4"/>
  <c r="P25" i="4"/>
  <c r="O25" i="4"/>
  <c r="N25" i="4"/>
  <c r="H25" i="4"/>
  <c r="G25" i="4"/>
  <c r="F25" i="4"/>
  <c r="D25" i="4"/>
  <c r="AI24" i="4"/>
  <c r="AJ24" i="4" s="1"/>
  <c r="AH24" i="4"/>
  <c r="B24" i="4"/>
  <c r="AJ23" i="4"/>
  <c r="AI23" i="4"/>
  <c r="AH23" i="4"/>
  <c r="C23" i="3" s="1"/>
  <c r="B23" i="4"/>
  <c r="AI22" i="4"/>
  <c r="AJ22" i="4" s="1"/>
  <c r="AH22" i="4"/>
  <c r="B22" i="4"/>
  <c r="AJ21" i="4"/>
  <c r="AI21" i="4"/>
  <c r="AH21" i="4"/>
  <c r="C21" i="3" s="1"/>
  <c r="B21" i="4"/>
  <c r="AI20" i="4"/>
  <c r="AJ20" i="4" s="1"/>
  <c r="AH20" i="4"/>
  <c r="B20" i="4"/>
  <c r="AJ19" i="4"/>
  <c r="AI19" i="4"/>
  <c r="AH19" i="4"/>
  <c r="C19" i="3" s="1"/>
  <c r="E19" i="3" s="1"/>
  <c r="B19" i="4"/>
  <c r="AI18" i="4"/>
  <c r="AJ18" i="4" s="1"/>
  <c r="AH18" i="4"/>
  <c r="B18" i="4"/>
  <c r="AJ17" i="4"/>
  <c r="AI17" i="4"/>
  <c r="AH17" i="4"/>
  <c r="C17" i="3" s="1"/>
  <c r="E17" i="3" s="1"/>
  <c r="B17" i="4"/>
  <c r="AI16" i="4"/>
  <c r="AJ16" i="4" s="1"/>
  <c r="AH16" i="4"/>
  <c r="B16" i="4"/>
  <c r="AJ15" i="4"/>
  <c r="AI15" i="4"/>
  <c r="AH15" i="4"/>
  <c r="AA8" i="4" s="1"/>
  <c r="B15" i="4"/>
  <c r="C8" i="4"/>
  <c r="AM7" i="4"/>
  <c r="AJ25" i="4" s="1"/>
  <c r="AM5" i="4"/>
  <c r="AM4" i="4"/>
  <c r="C28" i="3" s="1"/>
  <c r="AM2" i="4"/>
  <c r="C37" i="3"/>
  <c r="C36" i="3"/>
  <c r="E28" i="3"/>
  <c r="C24" i="3"/>
  <c r="B24" i="3"/>
  <c r="B23" i="3"/>
  <c r="C22" i="3"/>
  <c r="B22" i="3"/>
  <c r="B21" i="3"/>
  <c r="C20" i="3"/>
  <c r="B20" i="3"/>
  <c r="D19" i="3"/>
  <c r="B19" i="3"/>
  <c r="B18" i="3"/>
  <c r="D17" i="3"/>
  <c r="B17" i="3"/>
  <c r="B16" i="3"/>
  <c r="D15" i="3"/>
  <c r="B15" i="3"/>
  <c r="C29" i="3" l="1"/>
  <c r="C8" i="5"/>
  <c r="AM7" i="5"/>
  <c r="AM5" i="5"/>
  <c r="C8" i="10"/>
  <c r="C34" i="3"/>
  <c r="AM5" i="10"/>
  <c r="AJ25" i="6"/>
  <c r="E30" i="3"/>
  <c r="K8" i="6"/>
  <c r="AM6" i="5"/>
  <c r="AM5" i="6"/>
  <c r="C30" i="3"/>
  <c r="C8" i="6"/>
  <c r="AI25" i="6"/>
  <c r="D21" i="3"/>
  <c r="E21" i="3" s="1"/>
  <c r="D23" i="3"/>
  <c r="E23" i="3" s="1"/>
  <c r="AC25" i="4"/>
  <c r="U25" i="4"/>
  <c r="M25" i="4"/>
  <c r="E25" i="4"/>
  <c r="C25" i="4"/>
  <c r="AM6" i="4" s="1"/>
  <c r="L25" i="4"/>
  <c r="V25" i="4"/>
  <c r="AE25" i="4"/>
  <c r="H25" i="7"/>
  <c r="S25" i="7"/>
  <c r="I25" i="8"/>
  <c r="S25" i="8"/>
  <c r="AH25" i="10"/>
  <c r="AA8" i="10"/>
  <c r="AA8" i="11"/>
  <c r="P25" i="11"/>
  <c r="AB25" i="11"/>
  <c r="AM7" i="12"/>
  <c r="AH25" i="5"/>
  <c r="C35" i="3"/>
  <c r="D22" i="3"/>
  <c r="E22" i="3" s="1"/>
  <c r="AJ15" i="10"/>
  <c r="AM7" i="10"/>
  <c r="AI25" i="10"/>
  <c r="D25" i="11"/>
  <c r="Q25" i="11"/>
  <c r="AC25" i="11"/>
  <c r="U25" i="11"/>
  <c r="M25" i="11"/>
  <c r="E25" i="11"/>
  <c r="AA25" i="11"/>
  <c r="S25" i="11"/>
  <c r="K25" i="11"/>
  <c r="C25" i="11"/>
  <c r="AM6" i="11" s="1"/>
  <c r="AE25" i="11"/>
  <c r="W25" i="11"/>
  <c r="O25" i="11"/>
  <c r="G25" i="11"/>
  <c r="H25" i="11"/>
  <c r="T25" i="11"/>
  <c r="AG25" i="11"/>
  <c r="AM4" i="15"/>
  <c r="AH25" i="15"/>
  <c r="AA8" i="15"/>
  <c r="AJ16" i="6"/>
  <c r="AJ16" i="8"/>
  <c r="AJ24" i="8"/>
  <c r="AM4" i="14"/>
  <c r="AA8" i="14"/>
  <c r="AH25" i="14"/>
  <c r="AJ18" i="5"/>
  <c r="AI25" i="5"/>
  <c r="AJ16" i="9"/>
  <c r="D16" i="3"/>
  <c r="E16" i="3" s="1"/>
  <c r="D18" i="3"/>
  <c r="E18" i="3" s="1"/>
  <c r="D20" i="3"/>
  <c r="E20" i="3" s="1"/>
  <c r="AJ16" i="5"/>
  <c r="AE25" i="7"/>
  <c r="W25" i="7"/>
  <c r="O25" i="7"/>
  <c r="G25" i="7"/>
  <c r="Y25" i="7"/>
  <c r="Q25" i="7"/>
  <c r="I25" i="7"/>
  <c r="AH25" i="7"/>
  <c r="D25" i="7"/>
  <c r="AM6" i="7" s="1"/>
  <c r="N25" i="7"/>
  <c r="Z25" i="7"/>
  <c r="AC25" i="8"/>
  <c r="U25" i="8"/>
  <c r="M25" i="8"/>
  <c r="E25" i="8"/>
  <c r="AE25" i="8"/>
  <c r="W25" i="8"/>
  <c r="O25" i="8"/>
  <c r="G25" i="8"/>
  <c r="D25" i="8"/>
  <c r="AM6" i="8" s="1"/>
  <c r="P25" i="8"/>
  <c r="Z25" i="8"/>
  <c r="AJ19" i="10"/>
  <c r="AM7" i="11"/>
  <c r="J25" i="11"/>
  <c r="X25" i="11"/>
  <c r="AI25" i="12"/>
  <c r="AM5" i="11"/>
  <c r="AJ15" i="11"/>
  <c r="I25" i="11"/>
  <c r="V25" i="11"/>
  <c r="AH25" i="11"/>
  <c r="I25" i="4"/>
  <c r="AA25" i="4"/>
  <c r="J25" i="4"/>
  <c r="AB25" i="4"/>
  <c r="AM4" i="7"/>
  <c r="E25" i="7"/>
  <c r="P25" i="7"/>
  <c r="AA25" i="7"/>
  <c r="AM4" i="8"/>
  <c r="F25" i="8"/>
  <c r="Q25" i="8"/>
  <c r="AA25" i="8"/>
  <c r="AA8" i="9"/>
  <c r="L25" i="11"/>
  <c r="Y25" i="11"/>
  <c r="AJ15" i="14"/>
  <c r="K8" i="4"/>
  <c r="R25" i="4"/>
  <c r="S25" i="4"/>
  <c r="AH25" i="6"/>
  <c r="AA8" i="6"/>
  <c r="C15" i="3"/>
  <c r="K25" i="4"/>
  <c r="T25" i="4"/>
  <c r="AD25" i="4"/>
  <c r="AA8" i="5"/>
  <c r="F25" i="7"/>
  <c r="R25" i="7"/>
  <c r="AB25" i="7"/>
  <c r="H25" i="8"/>
  <c r="R25" i="8"/>
  <c r="AB25" i="8"/>
  <c r="AM4" i="9"/>
  <c r="AI25" i="9"/>
  <c r="AJ17" i="10"/>
  <c r="N25" i="11"/>
  <c r="Z25" i="11"/>
  <c r="AM5" i="12"/>
  <c r="AM5" i="13"/>
  <c r="D25" i="9"/>
  <c r="L25" i="9"/>
  <c r="T25" i="9"/>
  <c r="AB25" i="9"/>
  <c r="J25" i="10"/>
  <c r="R25" i="10"/>
  <c r="Z25" i="10"/>
  <c r="D25" i="12"/>
  <c r="AM6" i="12" s="1"/>
  <c r="L25" i="12"/>
  <c r="T25" i="12"/>
  <c r="AB25" i="12"/>
  <c r="AA8" i="13"/>
  <c r="J25" i="13"/>
  <c r="R25" i="13"/>
  <c r="Z25" i="13"/>
  <c r="AH25" i="13"/>
  <c r="G25" i="14"/>
  <c r="O25" i="14"/>
  <c r="W25" i="14"/>
  <c r="AE25" i="14"/>
  <c r="AM6" i="14" s="1"/>
  <c r="E25" i="15"/>
  <c r="M25" i="15"/>
  <c r="U25" i="15"/>
  <c r="AC25" i="15"/>
  <c r="AI25" i="13"/>
  <c r="H25" i="14"/>
  <c r="P25" i="14"/>
  <c r="X25" i="14"/>
  <c r="AF25" i="14"/>
  <c r="AJ15" i="15"/>
  <c r="F25" i="15"/>
  <c r="N25" i="15"/>
  <c r="V25" i="15"/>
  <c r="AD25" i="15"/>
  <c r="D25" i="13"/>
  <c r="AM6" i="13" s="1"/>
  <c r="L25" i="13"/>
  <c r="T25" i="13"/>
  <c r="AB25" i="13"/>
  <c r="I25" i="14"/>
  <c r="Q25" i="14"/>
  <c r="Y25" i="14"/>
  <c r="G25" i="15"/>
  <c r="O25" i="15"/>
  <c r="W25" i="15"/>
  <c r="AE25" i="15"/>
  <c r="J25" i="14"/>
  <c r="R25" i="14"/>
  <c r="Z25" i="14"/>
  <c r="H25" i="15"/>
  <c r="P25" i="15"/>
  <c r="X25" i="15"/>
  <c r="AF25" i="15"/>
  <c r="F25" i="10"/>
  <c r="N25" i="10"/>
  <c r="V25" i="10"/>
  <c r="AD25" i="10"/>
  <c r="H25" i="12"/>
  <c r="P25" i="12"/>
  <c r="X25" i="12"/>
  <c r="AF25" i="12"/>
  <c r="AM7" i="13"/>
  <c r="C25" i="14"/>
  <c r="K25" i="14"/>
  <c r="S25" i="14"/>
  <c r="AA25" i="14"/>
  <c r="I25" i="15"/>
  <c r="Q25" i="15"/>
  <c r="Y25" i="15"/>
  <c r="AG25" i="15"/>
  <c r="D25" i="14"/>
  <c r="L25" i="14"/>
  <c r="T25" i="14"/>
  <c r="AB25" i="14"/>
  <c r="J25" i="15"/>
  <c r="R25" i="15"/>
  <c r="Z25" i="15"/>
  <c r="J25" i="5"/>
  <c r="R25" i="5"/>
  <c r="J25" i="6"/>
  <c r="AM6" i="6" s="1"/>
  <c r="R25" i="6"/>
  <c r="J25" i="9"/>
  <c r="R25" i="9"/>
  <c r="H25" i="10"/>
  <c r="P25" i="10"/>
  <c r="X25" i="10"/>
  <c r="J25" i="12"/>
  <c r="R25" i="12"/>
  <c r="H25" i="13"/>
  <c r="P25" i="13"/>
  <c r="X25" i="13"/>
  <c r="E25" i="14"/>
  <c r="M25" i="14"/>
  <c r="U25" i="14"/>
  <c r="C25" i="15"/>
  <c r="K25" i="15"/>
  <c r="S25" i="15"/>
  <c r="AA25" i="15"/>
  <c r="D25" i="15"/>
  <c r="L25" i="15"/>
  <c r="T25" i="15"/>
  <c r="D30" i="3" l="1"/>
  <c r="S8" i="6"/>
  <c r="S8" i="4"/>
  <c r="D28" i="3"/>
  <c r="S8" i="11"/>
  <c r="D35" i="3"/>
  <c r="D32" i="3"/>
  <c r="S8" i="8"/>
  <c r="S8" i="7"/>
  <c r="D31" i="3"/>
  <c r="D38" i="3"/>
  <c r="S8" i="14"/>
  <c r="D36" i="3"/>
  <c r="S8" i="12"/>
  <c r="K8" i="10"/>
  <c r="AJ25" i="10"/>
  <c r="E34" i="3"/>
  <c r="S8" i="5"/>
  <c r="D29" i="3"/>
  <c r="S8" i="13"/>
  <c r="D37" i="3"/>
  <c r="D25" i="3"/>
  <c r="E25" i="3" s="1"/>
  <c r="C33" i="3"/>
  <c r="AM5" i="9"/>
  <c r="C8" i="9"/>
  <c r="D8" i="3"/>
  <c r="AM6" i="9"/>
  <c r="C8" i="8"/>
  <c r="AM5" i="8"/>
  <c r="C32" i="3"/>
  <c r="C8" i="3"/>
  <c r="C8" i="15"/>
  <c r="C39" i="3"/>
  <c r="AM5" i="15"/>
  <c r="C25" i="3"/>
  <c r="E15" i="3"/>
  <c r="K8" i="12"/>
  <c r="E36" i="3"/>
  <c r="AJ25" i="12"/>
  <c r="AM7" i="8"/>
  <c r="E29" i="3"/>
  <c r="AJ25" i="5"/>
  <c r="K8" i="5"/>
  <c r="AM6" i="15"/>
  <c r="E35" i="3"/>
  <c r="K8" i="11"/>
  <c r="AJ25" i="11"/>
  <c r="K8" i="13"/>
  <c r="AJ25" i="13"/>
  <c r="E37" i="3"/>
  <c r="AM6" i="10"/>
  <c r="AM7" i="15"/>
  <c r="C8" i="14"/>
  <c r="C38" i="3"/>
  <c r="AM7" i="14"/>
  <c r="AM5" i="14"/>
  <c r="AM7" i="9"/>
  <c r="C8" i="7"/>
  <c r="AM5" i="7"/>
  <c r="AM7" i="7"/>
  <c r="C31" i="3"/>
  <c r="AJ25" i="15" l="1"/>
  <c r="K8" i="15"/>
  <c r="E39" i="3"/>
  <c r="F8" i="3"/>
  <c r="AJ25" i="7"/>
  <c r="E31" i="3"/>
  <c r="K8" i="7"/>
  <c r="D33" i="3"/>
  <c r="S8" i="9"/>
  <c r="S8" i="10"/>
  <c r="D34" i="3"/>
  <c r="AJ25" i="14"/>
  <c r="K8" i="14"/>
  <c r="E38" i="3"/>
  <c r="S8" i="15"/>
  <c r="D39" i="3"/>
  <c r="E8" i="3"/>
  <c r="E33" i="3"/>
  <c r="AJ25" i="9"/>
  <c r="K8" i="9"/>
  <c r="E32" i="3"/>
  <c r="AJ25" i="8"/>
  <c r="K8" i="8"/>
</calcChain>
</file>

<file path=xl/sharedStrings.xml><?xml version="1.0" encoding="utf-8"?>
<sst xmlns="http://schemas.openxmlformats.org/spreadsheetml/2006/main" count="683" uniqueCount="107">
  <si>
    <t>Dein Daily Habit Tracker</t>
  </si>
  <si>
    <t>Gute Gewohnheiten aufbauen und dranbleiben, Tag für Tag.</t>
  </si>
  <si>
    <t>Finanzwissen × Finanzmut = Finanzfreiheit</t>
  </si>
  <si>
    <t>Schön, dass du da bist. Große Ziele entstehen aus kleinen, täglichen Schritten. 
Dieser Tracker hilft dir, deine Gewohnheiten sichtbar zu machen, dranzubleiben und jeden Fortschritt zu feiern, Monat für Monat.</t>
  </si>
  <si>
    <t>→ In 4 Schritten startklar</t>
  </si>
  <si>
    <t>1  ·  Gewohnheiten festlegen</t>
  </si>
  <si>
    <t>Öffne „Meine Gewohnheiten“ und trage bis zu 10 Gewohnheiten ein, mit deinem Warum und einem Monatsziel in Tagen.</t>
  </si>
  <si>
    <t>2  ·  Monat öffnen</t>
  </si>
  <si>
    <t>Wähle unten den passenden Monatsreiter, z. B. „Juli“.
Deine Gewohnheiten stehen dort schon bereit.</t>
  </si>
  <si>
    <t>3  ·  Täglich abhaken</t>
  </si>
  <si>
    <t>Setze ein kleines x in den Tag, an dem du deine Gewohnheit geschafft hast.
Das Feld leuchtet orange, geschafft!</t>
  </si>
  <si>
    <t>4  ·  Dranbleiben &amp; feiern</t>
  </si>
  <si>
    <t>Häkchen, Quote, perfekte Tage und Diagramme rechnen automatisch.
Die Jahresübersicht zeigt dein ganzes Gewohnheiten Jahr.</t>
  </si>
  <si>
    <t>✦ Gut zu wissen</t>
  </si>
  <si>
    <t>✔️  Das kleine x</t>
  </si>
  <si>
    <t>Nur ein x zählt als erledigt. Leere Tage sind völlig okay, morgen ist ein neuer Tag.</t>
  </si>
  <si>
    <t>🎯  Monatsziel</t>
  </si>
  <si>
    <t>Wähle realistische Ziele, z. B. 20 von 30 Tagen. Bei 100 % leuchtet deine Quote orange, Handeln wird sichtbar belohnt.</t>
  </si>
  <si>
    <t>🌟  Perfekte Tage</t>
  </si>
  <si>
    <t>Ein perfekter Tag ist ein Tag, an dem du alle deine Gewohnheiten geschafft hast.</t>
  </si>
  <si>
    <t>🔵  Blaue Schrift</t>
  </si>
  <si>
    <t>Felder mit blauer Schrift sind deine Eingaben. Alles andere berechnet der Tracker selbst.</t>
  </si>
  <si>
    <t>✏️  Namen ändern</t>
  </si>
  <si>
    <t>Änderst du eine Gewohnheit im Blatt „Meine Gewohnheiten“, ändert sie sich in allen Monaten, auch rückwirkend. Für eine neue Gewohnheit nutze lieber eine freie Zeile.</t>
  </si>
  <si>
    <t>🔒  Deine Daten</t>
  </si>
  <si>
    <t>Alles bleibt in dieser Datei auf deinem Gerät. Speichere regelmäßig, damit nichts verloren geht.</t>
  </si>
  <si>
    <t>Finanzmut Tipp: Fang klein an. Eine Gewohnheit, die du wirklich jeden Tag schaffst, bringt dich weiter als fünf perfekte Pläne.</t>
  </si>
  <si>
    <t>Hinweis: Dieser Tracker ist ein Bildungs und Motivationstool.
Er ersetzt keine gesundheitliche, psychologische oder finanzielle Beratung.</t>
  </si>
  <si>
    <t>FHOCH3  ·  FINANZEN FÜR FRAUEN</t>
  </si>
  <si>
    <t>Meine Gewohnheiten</t>
  </si>
  <si>
    <t>Dein Fundament. Wähle bis zu 10 Gewohnheiten, klein genug für jeden Tag, groß genug für deine Ziele.</t>
  </si>
  <si>
    <t>⬇️  Trage hier Gewohnheit, dein Warum und dein Monatsziel (Tage pro Monat) ein, alle Monatsreiter übernehmen deine Einträge automatisch. Die blauen Beispiele kannst du einfach überschreiben.</t>
  </si>
  <si>
    <t>Nr.</t>
  </si>
  <si>
    <t>Gewohnheit</t>
  </si>
  <si>
    <t>Mein Warum</t>
  </si>
  <si>
    <t>Monatsziel (Tage)</t>
  </si>
  <si>
    <t>10 Minuten Bewegung</t>
  </si>
  <si>
    <t>Energie für meinen Tag</t>
  </si>
  <si>
    <t>Ausgaben notieren</t>
  </si>
  <si>
    <t>Klarheit über mein Geld</t>
  </si>
  <si>
    <t>10 Seiten lesen</t>
  </si>
  <si>
    <t>Jeden Tag etwas dazulernen</t>
  </si>
  <si>
    <t>5 € in den Spartopf</t>
  </si>
  <si>
    <t>Mein Notgroschen wächst</t>
  </si>
  <si>
    <t>Abendroutine ohne Handy</t>
  </si>
  <si>
    <t>Besser schlafen</t>
  </si>
  <si>
    <t>Finanzmut Tipp: Verknüpfe jede Gewohnheit mit deinem Warum. Wer weiß, wofür sie dranbleibt, bleibt leichter dran.</t>
  </si>
  <si>
    <t>Felder mit blauer Schrift= deine Eingaben. Beispiele einfach überschreiben oder löschen.</t>
  </si>
  <si>
    <t>Jahresübersicht 2026</t>
  </si>
  <si>
    <t>Dein Gewohnheiten Jahr auf einen Blick. 
Alle Monate fließen automatisch hier zusammen, du musst nichts eintragen.</t>
  </si>
  <si>
    <t>Dein Jahr</t>
  </si>
  <si>
    <t>x  HÄKCHEN GESAMT</t>
  </si>
  <si>
    <t>📈  JAHRESQUOTE</t>
  </si>
  <si>
    <t>🌟  PERFEKTE TAGE</t>
  </si>
  <si>
    <t>🏆  BESTER MONAT</t>
  </si>
  <si>
    <t>📊  Deine Gewohnheiten im Jahr</t>
  </si>
  <si>
    <t>x  Erledigt</t>
  </si>
  <si>
    <t>🎯  Ziel</t>
  </si>
  <si>
    <t>📈  Quote</t>
  </si>
  <si>
    <t>Gesamt</t>
  </si>
  <si>
    <t>📅  Monat für Monat</t>
  </si>
  <si>
    <t>x Häkchen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</si>
  <si>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</si>
  <si>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</si>
  <si>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</si>
  <si>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</si>
  <si>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</si>
  <si>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</si>
  <si>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</si>
  <si>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</si>
  <si>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</si>
  <si>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</si>
  <si>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</si>
  <si>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</si>
  <si>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Januar 2026</t>
  </si>
  <si>
    <t>Geschafft</t>
  </si>
  <si>
    <t>Dein Habit Monat. Kleine Schritte, große Wirkung.</t>
  </si>
  <si>
    <t>Offen</t>
  </si>
  <si>
    <t>Auf einen Blick</t>
  </si>
  <si>
    <t>x HÄKCHEN GESAMT</t>
  </si>
  <si>
    <t>📈  ERFÜLLUNGSQUOTE</t>
  </si>
  <si>
    <t>🏆  BESTE GEWOHNHEIT</t>
  </si>
  <si>
    <t>Setze ein kleines x, wenn du eine Gewohnheit heute geschafft hast, Zählung, Quote und Diagramme rechnen automatisch. Wochenenden sind leicht hinterlegt.</t>
  </si>
  <si>
    <t>Deine Gewohnheiten · Tag für Tag</t>
  </si>
  <si>
    <t>Do</t>
  </si>
  <si>
    <t>Fr</t>
  </si>
  <si>
    <t>Sa</t>
  </si>
  <si>
    <t>So</t>
  </si>
  <si>
    <t>Mo</t>
  </si>
  <si>
    <t>Di</t>
  </si>
  <si>
    <t>Mi</t>
  </si>
  <si>
    <t>Erledigt</t>
  </si>
  <si>
    <t>Ziel</t>
  </si>
  <si>
    <t>Quote</t>
  </si>
  <si>
    <t>x</t>
  </si>
  <si>
    <t>Geschafft pro Tag</t>
  </si>
  <si>
    <t>Februar 2026</t>
  </si>
  <si>
    <t>März 2026</t>
  </si>
  <si>
    <t>April 2026</t>
  </si>
  <si>
    <t>Mai 2026</t>
  </si>
  <si>
    <t>Juni 2026</t>
  </si>
  <si>
    <t>Juli 2026</t>
  </si>
  <si>
    <t>August 2026</t>
  </si>
  <si>
    <t>September 2026</t>
  </si>
  <si>
    <t>Oktober 2026</t>
  </si>
  <si>
    <t>November 2026</t>
  </si>
  <si>
    <t>Dezember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</si>
</sst>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1"/>
    </font>
    <font>
      <sz val="13"/>
      <color theme="1"/>
      <name val="Calibri"/>
      <family val="2"/>
      <charset val="1"/>
    </font>
    <font>
      <sz val="36"/>
      <color rgb="FF143371"/>
      <name val="Calibri"/>
      <family val="2"/>
      <charset val="1"/>
    </font>
    <font>
      <b/>
      <sz val="15"/>
      <color rgb="FF0CB8AE"/>
      <name val="Calibri Light"/>
      <family val="2"/>
      <charset val="1"/>
    </font>
    <font>
      <sz val="18"/>
      <color rgb="FF143371"/>
      <name val="Calibri"/>
      <family val="2"/>
      <charset val="1"/>
    </font>
    <font>
      <sz val="14"/>
      <color rgb="FFFFFFFF"/>
      <name val="Calibri"/>
      <family val="2"/>
      <charset val="1"/>
    </font>
    <font>
      <sz val="17"/>
      <color rgb="FF143371"/>
      <name val="Calibri"/>
      <family val="2"/>
      <charset val="1"/>
    </font>
    <font>
      <b/>
      <sz val="13"/>
      <color rgb="FFFFFFFF"/>
      <name val="Calibri"/>
      <family val="2"/>
      <charset val="1"/>
    </font>
    <font>
      <sz val="12"/>
      <color rgb="FF1F2A2A"/>
      <name val="Calibri"/>
      <family val="2"/>
      <charset val="1"/>
    </font>
    <font>
      <sz val="13"/>
      <color rgb="FF1F2A2A"/>
      <name val="Calibri"/>
      <family val="2"/>
      <charset val="1"/>
    </font>
    <font>
      <sz val="12"/>
      <color rgb="FF8C4A10"/>
      <name val="Calibri"/>
      <family val="2"/>
      <charset val="1"/>
    </font>
    <font>
      <sz val="16"/>
      <color rgb="FF143371"/>
      <name val="Calibri"/>
      <family val="2"/>
      <charset val="1"/>
    </font>
    <font>
      <b/>
      <sz val="12"/>
      <color rgb="FF1D52AC"/>
      <name val="Calibri"/>
      <family val="2"/>
      <charset val="1"/>
    </font>
    <font>
      <sz val="13"/>
      <color rgb="FF8C4A10"/>
      <name val="Calibri"/>
      <family val="2"/>
      <charset val="1"/>
    </font>
    <font>
      <sz val="11"/>
      <color rgb="FF7C8A89"/>
      <name val="Calibri"/>
      <family val="2"/>
      <charset val="1"/>
    </font>
    <font>
      <b/>
      <sz val="11"/>
      <color rgb="FF0CB8AE"/>
      <name val="Calibri"/>
      <family val="2"/>
      <charset val="1"/>
    </font>
    <font>
      <sz val="28"/>
      <color rgb="FF143371"/>
      <name val="Calibri"/>
      <family val="2"/>
      <charset val="1"/>
    </font>
    <font>
      <sz val="13"/>
      <color rgb="FF143371"/>
      <name val="Calibri"/>
      <family val="2"/>
      <charset val="1"/>
    </font>
    <font>
      <sz val="13"/>
      <color rgb="FF1C52AC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2"/>
      <color rgb="FF7C8A89"/>
      <name val="Calibri"/>
      <family val="2"/>
      <charset val="1"/>
    </font>
    <font>
      <sz val="12"/>
      <color rgb="FF1D52AC"/>
      <name val="Calibri"/>
      <family val="2"/>
      <charset val="1"/>
    </font>
    <font>
      <sz val="11"/>
      <color rgb="FF1C52AC"/>
      <name val="Calibri"/>
      <family val="2"/>
      <charset val="1"/>
    </font>
    <font>
      <sz val="13"/>
      <color theme="0"/>
      <name val="Calibri"/>
      <family val="2"/>
      <charset val="1"/>
    </font>
    <font>
      <b/>
      <sz val="16"/>
      <color rgb="FF143371"/>
      <name val="Calibri"/>
      <family val="2"/>
      <charset val="1"/>
    </font>
    <font>
      <b/>
      <sz val="12"/>
      <color rgb="FFFFFFFF"/>
      <name val="Calibri"/>
      <family val="2"/>
      <charset val="1"/>
    </font>
    <font>
      <b/>
      <sz val="16"/>
      <color rgb="FFFFFFFF"/>
      <name val="Calibri"/>
      <family val="2"/>
      <charset val="1"/>
    </font>
    <font>
      <b/>
      <sz val="12"/>
      <color rgb="FF143371"/>
      <name val="Calibri"/>
      <family val="2"/>
      <charset val="1"/>
    </font>
    <font>
      <b/>
      <sz val="13"/>
      <color rgb="FF143371"/>
      <name val="Calibri"/>
      <family val="2"/>
      <charset val="1"/>
    </font>
    <font>
      <b/>
      <sz val="15"/>
      <color rgb="FFFFFFFF"/>
      <name val="Calibri"/>
      <family val="2"/>
      <charset val="1"/>
    </font>
    <font>
      <sz val="9"/>
      <color rgb="FF7C8A89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11"/>
      <color rgb="FF1D52AC"/>
      <name val="Calibri"/>
      <family val="2"/>
      <charset val="1"/>
    </font>
    <font>
      <b/>
      <sz val="14"/>
      <color rgb="FF143371"/>
      <name val="Calibri"/>
      <family val="2"/>
      <charset val="1"/>
    </font>
  </fonts>
  <fills count="19">
    <fill>
      <patternFill patternType="none"/>
    </fill>
    <fill>
      <patternFill patternType="gray125"/>
    </fill>
    <fill>
      <patternFill patternType="solid">
        <fgColor rgb="FF1C52AC"/>
        <bgColor rgb="FF1D52AC"/>
      </patternFill>
    </fill>
    <fill>
      <patternFill patternType="solid">
        <fgColor rgb="FFFAFAF6"/>
        <bgColor rgb="FFFAF9F5"/>
      </patternFill>
    </fill>
    <fill>
      <patternFill patternType="solid">
        <fgColor rgb="FF0CB8AE"/>
        <bgColor rgb="FF00CCFF"/>
      </patternFill>
    </fill>
    <fill>
      <patternFill patternType="solid">
        <fgColor rgb="FFDFF6F4"/>
        <bgColor rgb="FFDDF7F5"/>
      </patternFill>
    </fill>
    <fill>
      <patternFill patternType="solid">
        <fgColor rgb="FFEE8A3C"/>
        <bgColor rgb="FFFF8080"/>
      </patternFill>
    </fill>
    <fill>
      <patternFill patternType="solid">
        <fgColor rgb="FFFDF0E1"/>
        <bgColor rgb="FFEEF1EF"/>
      </patternFill>
    </fill>
    <fill>
      <patternFill patternType="solid">
        <fgColor rgb="FFE7EEF9"/>
        <bgColor rgb="FFE3EDED"/>
      </patternFill>
    </fill>
    <fill>
      <patternFill patternType="solid">
        <fgColor rgb="FF143372"/>
        <bgColor rgb="FF143371"/>
      </patternFill>
    </fill>
    <fill>
      <patternFill patternType="solid">
        <fgColor rgb="FFE2E6F0"/>
        <bgColor rgb="FFE3EDED"/>
      </patternFill>
    </fill>
    <fill>
      <patternFill patternType="solid">
        <fgColor rgb="FFFAF9F5"/>
        <bgColor rgb="FFFAFAF6"/>
      </patternFill>
    </fill>
    <fill>
      <patternFill patternType="solid">
        <fgColor rgb="FFFFFFFF"/>
        <bgColor rgb="FFFAFAF6"/>
      </patternFill>
    </fill>
    <fill>
      <patternFill patternType="solid">
        <fgColor rgb="FFEEF1EF"/>
        <bgColor rgb="FFE7EEF9"/>
      </patternFill>
    </fill>
    <fill>
      <patternFill patternType="solid">
        <fgColor rgb="FFEAF8FB"/>
        <bgColor rgb="FFF5FAFA"/>
      </patternFill>
    </fill>
    <fill>
      <patternFill patternType="solid">
        <fgColor rgb="FFF5FAFA"/>
        <bgColor rgb="FFFAFAF6"/>
      </patternFill>
    </fill>
    <fill>
      <patternFill patternType="solid">
        <fgColor rgb="FF1D52AC"/>
        <bgColor rgb="FF1C52AC"/>
      </patternFill>
    </fill>
    <fill>
      <patternFill patternType="solid">
        <fgColor rgb="FF143371"/>
        <bgColor rgb="FF143372"/>
      </patternFill>
    </fill>
    <fill>
      <patternFill patternType="solid">
        <fgColor rgb="FFDDF7F5"/>
        <bgColor rgb="FFDFF6F4"/>
      </patternFill>
    </fill>
  </fills>
  <borders count="17">
    <border>
      <left/>
      <right/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rgb="FF07918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C3CFD6"/>
      </left>
      <right style="thin">
        <color rgb="FFC3CFD6"/>
      </right>
      <top style="thin">
        <color rgb="FFC3CFD6"/>
      </top>
      <bottom style="thin">
        <color rgb="FFC3CFD6"/>
      </bottom>
      <diagonal/>
    </border>
    <border>
      <left/>
      <right/>
      <top/>
      <bottom style="thin">
        <color rgb="FFE3EDED"/>
      </bottom>
      <diagonal/>
    </border>
    <border>
      <left/>
      <right/>
      <top style="thin">
        <color rgb="FF07918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rgb="FF0CB8AE"/>
      </left>
      <right/>
      <top style="medium">
        <color rgb="FF0CB8AE"/>
      </top>
      <bottom style="medium">
        <color rgb="FF0CB8AE"/>
      </bottom>
      <diagonal/>
    </border>
    <border>
      <left/>
      <right/>
      <top style="medium">
        <color rgb="FF0CB8AE"/>
      </top>
      <bottom style="medium">
        <color rgb="FF0CB8AE"/>
      </bottom>
      <diagonal/>
    </border>
    <border>
      <left/>
      <right style="medium">
        <color rgb="FF0CB8AE"/>
      </right>
      <top style="medium">
        <color rgb="FF0CB8AE"/>
      </top>
      <bottom style="medium">
        <color rgb="FF0CB8AE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6" fillId="3" borderId="0" xfId="0" applyFont="1" applyFill="1"/>
    <xf numFmtId="0" fontId="1" fillId="3" borderId="0" xfId="0" applyFont="1" applyFill="1"/>
    <xf numFmtId="0" fontId="5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wrapText="1" indent="1"/>
    </xf>
    <xf numFmtId="0" fontId="15" fillId="0" borderId="0" xfId="0" applyFont="1"/>
    <xf numFmtId="0" fontId="16" fillId="0" borderId="0" xfId="0" applyFont="1"/>
    <xf numFmtId="0" fontId="1" fillId="0" borderId="7" xfId="0" applyFont="1" applyBorder="1"/>
    <xf numFmtId="0" fontId="0" fillId="0" borderId="7" xfId="0" applyBorder="1"/>
    <xf numFmtId="0" fontId="1" fillId="14" borderId="0" xfId="0" applyFont="1" applyFill="1"/>
    <xf numFmtId="0" fontId="17" fillId="14" borderId="0" xfId="0" applyFont="1" applyFill="1"/>
    <xf numFmtId="0" fontId="0" fillId="14" borderId="0" xfId="0" applyFill="1"/>
    <xf numFmtId="0" fontId="19" fillId="4" borderId="9" xfId="0" applyFont="1" applyFill="1" applyBorder="1" applyAlignment="1">
      <alignment horizontal="left" vertical="center" indent="1"/>
    </xf>
    <xf numFmtId="0" fontId="19" fillId="4" borderId="9" xfId="0" applyFont="1" applyFill="1" applyBorder="1" applyAlignment="1">
      <alignment horizontal="center" vertical="center"/>
    </xf>
    <xf numFmtId="0" fontId="20" fillId="12" borderId="10" xfId="0" applyFont="1" applyFill="1" applyBorder="1" applyAlignment="1">
      <alignment horizontal="center" vertical="center"/>
    </xf>
    <xf numFmtId="0" fontId="21" fillId="12" borderId="10" xfId="0" applyFont="1" applyFill="1" applyBorder="1" applyAlignment="1">
      <alignment horizontal="left" vertical="center" indent="1"/>
    </xf>
    <xf numFmtId="0" fontId="21" fillId="12" borderId="10" xfId="0" applyFont="1" applyFill="1" applyBorder="1" applyAlignment="1">
      <alignment horizontal="center" vertical="center"/>
    </xf>
    <xf numFmtId="0" fontId="20" fillId="15" borderId="10" xfId="0" applyFont="1" applyFill="1" applyBorder="1" applyAlignment="1">
      <alignment horizontal="center" vertical="center"/>
    </xf>
    <xf numFmtId="0" fontId="21" fillId="15" borderId="10" xfId="0" applyFont="1" applyFill="1" applyBorder="1" applyAlignment="1">
      <alignment horizontal="left" vertical="center" indent="1"/>
    </xf>
    <xf numFmtId="0" fontId="21" fillId="15" borderId="10" xfId="0" applyFont="1" applyFill="1" applyBorder="1" applyAlignment="1">
      <alignment horizontal="center" vertical="center"/>
    </xf>
    <xf numFmtId="0" fontId="22" fillId="14" borderId="0" xfId="0" applyFont="1" applyFill="1"/>
    <xf numFmtId="0" fontId="25" fillId="6" borderId="13" xfId="0" applyFont="1" applyFill="1" applyBorder="1" applyAlignment="1">
      <alignment horizontal="center" vertical="center" wrapText="1"/>
    </xf>
    <xf numFmtId="0" fontId="25" fillId="16" borderId="13" xfId="0" applyFont="1" applyFill="1" applyBorder="1" applyAlignment="1">
      <alignment horizontal="center" vertical="center" wrapText="1"/>
    </xf>
    <xf numFmtId="0" fontId="25" fillId="4" borderId="13" xfId="0" applyFont="1" applyFill="1" applyBorder="1" applyAlignment="1">
      <alignment horizontal="center" vertical="center" wrapText="1"/>
    </xf>
    <xf numFmtId="0" fontId="25" fillId="17" borderId="13" xfId="0" applyFont="1" applyFill="1" applyBorder="1" applyAlignment="1">
      <alignment horizontal="center" vertical="center" wrapText="1"/>
    </xf>
    <xf numFmtId="1" fontId="26" fillId="6" borderId="13" xfId="0" applyNumberFormat="1" applyFont="1" applyFill="1" applyBorder="1" applyAlignment="1">
      <alignment horizontal="center" vertical="center"/>
    </xf>
    <xf numFmtId="9" fontId="26" fillId="16" borderId="13" xfId="0" applyNumberFormat="1" applyFont="1" applyFill="1" applyBorder="1" applyAlignment="1">
      <alignment horizontal="center" vertical="center"/>
    </xf>
    <xf numFmtId="1" fontId="26" fillId="4" borderId="13" xfId="0" applyNumberFormat="1" applyFont="1" applyFill="1" applyBorder="1" applyAlignment="1">
      <alignment horizontal="center" vertical="center"/>
    </xf>
    <xf numFmtId="0" fontId="7" fillId="17" borderId="13" xfId="0" applyFont="1" applyFill="1" applyBorder="1" applyAlignment="1">
      <alignment horizontal="center" vertical="center"/>
    </xf>
    <xf numFmtId="0" fontId="24" fillId="14" borderId="0" xfId="0" applyFont="1" applyFill="1"/>
    <xf numFmtId="0" fontId="19" fillId="9" borderId="9" xfId="0" applyFont="1" applyFill="1" applyBorder="1" applyAlignment="1">
      <alignment horizontal="left" vertical="center" indent="1"/>
    </xf>
    <xf numFmtId="0" fontId="19" fillId="9" borderId="9" xfId="0" applyFont="1" applyFill="1" applyBorder="1" applyAlignment="1">
      <alignment horizontal="center" vertical="center"/>
    </xf>
    <xf numFmtId="0" fontId="8" fillId="12" borderId="10" xfId="0" applyFont="1" applyFill="1" applyBorder="1" applyAlignment="1">
      <alignment horizontal="left" vertical="center" indent="1"/>
    </xf>
    <xf numFmtId="1" fontId="8" fillId="12" borderId="10" xfId="0" applyNumberFormat="1" applyFont="1" applyFill="1" applyBorder="1" applyAlignment="1">
      <alignment horizontal="center" vertical="center"/>
    </xf>
    <xf numFmtId="9" fontId="8" fillId="12" borderId="10" xfId="0" applyNumberFormat="1" applyFont="1" applyFill="1" applyBorder="1" applyAlignment="1">
      <alignment horizontal="center" vertical="center"/>
    </xf>
    <xf numFmtId="0" fontId="8" fillId="15" borderId="10" xfId="0" applyFont="1" applyFill="1" applyBorder="1" applyAlignment="1">
      <alignment horizontal="left" vertical="center" indent="1"/>
    </xf>
    <xf numFmtId="1" fontId="8" fillId="15" borderId="10" xfId="0" applyNumberFormat="1" applyFont="1" applyFill="1" applyBorder="1" applyAlignment="1">
      <alignment horizontal="center" vertical="center"/>
    </xf>
    <xf numFmtId="9" fontId="8" fillId="15" borderId="10" xfId="0" applyNumberFormat="1" applyFont="1" applyFill="1" applyBorder="1" applyAlignment="1">
      <alignment horizontal="center" vertical="center"/>
    </xf>
    <xf numFmtId="0" fontId="27" fillId="18" borderId="14" xfId="0" applyFont="1" applyFill="1" applyBorder="1" applyAlignment="1">
      <alignment horizontal="left" vertical="center" indent="1"/>
    </xf>
    <xf numFmtId="1" fontId="27" fillId="18" borderId="15" xfId="0" applyNumberFormat="1" applyFont="1" applyFill="1" applyBorder="1" applyAlignment="1">
      <alignment horizontal="center" vertical="center"/>
    </xf>
    <xf numFmtId="9" fontId="27" fillId="18" borderId="16" xfId="0" applyNumberFormat="1" applyFont="1" applyFill="1" applyBorder="1" applyAlignment="1">
      <alignment horizontal="center" vertical="center"/>
    </xf>
    <xf numFmtId="0" fontId="1" fillId="14" borderId="0" xfId="0" applyFont="1" applyFill="1" applyAlignment="1">
      <alignment vertical="center"/>
    </xf>
    <xf numFmtId="0" fontId="19" fillId="9" borderId="0" xfId="0" applyFont="1" applyFill="1" applyAlignment="1">
      <alignment vertical="center"/>
    </xf>
    <xf numFmtId="0" fontId="0" fillId="14" borderId="0" xfId="0" applyFill="1" applyAlignment="1">
      <alignment vertical="center"/>
    </xf>
    <xf numFmtId="0" fontId="0" fillId="0" borderId="0" xfId="0" applyAlignment="1">
      <alignment vertical="center"/>
    </xf>
    <xf numFmtId="0" fontId="28" fillId="14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4" borderId="9" xfId="0" applyFont="1" applyFill="1" applyBorder="1" applyAlignment="1">
      <alignment horizontal="center" vertical="center"/>
    </xf>
    <xf numFmtId="0" fontId="32" fillId="12" borderId="10" xfId="0" applyFont="1" applyFill="1" applyBorder="1" applyAlignment="1">
      <alignment horizontal="center" vertical="center"/>
    </xf>
    <xf numFmtId="0" fontId="32" fillId="15" borderId="10" xfId="0" applyFont="1" applyFill="1" applyBorder="1" applyAlignment="1">
      <alignment horizontal="center" vertical="center"/>
    </xf>
    <xf numFmtId="0" fontId="33" fillId="18" borderId="14" xfId="0" applyFont="1" applyFill="1" applyBorder="1" applyAlignment="1">
      <alignment horizontal="left" vertical="center" indent="1"/>
    </xf>
    <xf numFmtId="1" fontId="33" fillId="18" borderId="15" xfId="0" applyNumberFormat="1" applyFont="1" applyFill="1" applyBorder="1" applyAlignment="1">
      <alignment horizontal="center" vertical="center"/>
    </xf>
    <xf numFmtId="9" fontId="33" fillId="18" borderId="16" xfId="0" applyNumberFormat="1" applyFont="1" applyFill="1" applyBorder="1" applyAlignment="1">
      <alignment horizontal="center" vertical="center"/>
    </xf>
    <xf numFmtId="0" fontId="28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left" vertical="center" wrapText="1" indent="1"/>
    </xf>
    <xf numFmtId="0" fontId="7" fillId="4" borderId="0" xfId="0" applyFont="1" applyFill="1" applyAlignment="1">
      <alignment horizontal="left" vertical="center" indent="1"/>
    </xf>
    <xf numFmtId="0" fontId="8" fillId="5" borderId="0" xfId="0" applyFont="1" applyFill="1" applyAlignment="1">
      <alignment horizontal="left" vertical="center" wrapText="1"/>
    </xf>
    <xf numFmtId="0" fontId="7" fillId="6" borderId="0" xfId="0" applyFont="1" applyFill="1" applyAlignment="1">
      <alignment horizontal="left" vertical="center" indent="1"/>
    </xf>
    <xf numFmtId="0" fontId="10" fillId="7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indent="1"/>
    </xf>
    <xf numFmtId="0" fontId="8" fillId="8" borderId="0" xfId="0" applyFont="1" applyFill="1" applyAlignment="1">
      <alignment horizontal="left" vertical="center" wrapText="1"/>
    </xf>
    <xf numFmtId="0" fontId="7" fillId="9" borderId="0" xfId="0" applyFont="1" applyFill="1" applyAlignment="1">
      <alignment horizontal="left" vertical="center" indent="1"/>
    </xf>
    <xf numFmtId="0" fontId="8" fillId="10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2" fillId="11" borderId="1" xfId="0" applyFont="1" applyFill="1" applyBorder="1" applyAlignment="1">
      <alignment horizontal="left" vertical="center" indent="1"/>
    </xf>
    <xf numFmtId="0" fontId="8" fillId="12" borderId="2" xfId="0" applyFont="1" applyFill="1" applyBorder="1" applyAlignment="1">
      <alignment horizontal="left" vertical="center" wrapText="1" indent="1"/>
    </xf>
    <xf numFmtId="0" fontId="12" fillId="11" borderId="3" xfId="0" applyFont="1" applyFill="1" applyBorder="1" applyAlignment="1">
      <alignment horizontal="left" vertical="center" indent="1"/>
    </xf>
    <xf numFmtId="0" fontId="8" fillId="12" borderId="4" xfId="0" applyFont="1" applyFill="1" applyBorder="1" applyAlignment="1">
      <alignment horizontal="left" vertical="center" wrapText="1" indent="1"/>
    </xf>
    <xf numFmtId="0" fontId="12" fillId="11" borderId="5" xfId="0" applyFont="1" applyFill="1" applyBorder="1" applyAlignment="1">
      <alignment horizontal="left" vertical="center" indent="1"/>
    </xf>
    <xf numFmtId="0" fontId="8" fillId="12" borderId="6" xfId="0" applyFont="1" applyFill="1" applyBorder="1" applyAlignment="1">
      <alignment horizontal="left" vertical="center" wrapText="1" indent="1"/>
    </xf>
    <xf numFmtId="0" fontId="13" fillId="7" borderId="0" xfId="0" applyFont="1" applyFill="1" applyAlignment="1">
      <alignment horizontal="left" vertical="center" wrapText="1" indent="1"/>
    </xf>
    <xf numFmtId="0" fontId="14" fillId="13" borderId="0" xfId="0" applyFont="1" applyFill="1" applyAlignment="1">
      <alignment horizontal="left" vertical="center" wrapText="1" indent="1"/>
    </xf>
    <xf numFmtId="0" fontId="15" fillId="0" borderId="0" xfId="0" applyFont="1" applyAlignment="1">
      <alignment horizontal="center" vertical="center"/>
    </xf>
    <xf numFmtId="0" fontId="18" fillId="14" borderId="8" xfId="0" applyFont="1" applyFill="1" applyBorder="1" applyAlignment="1">
      <alignment horizontal="left" vertical="center" wrapText="1" indent="1"/>
    </xf>
    <xf numFmtId="0" fontId="23" fillId="2" borderId="11" xfId="0" applyFont="1" applyFill="1" applyBorder="1" applyAlignment="1">
      <alignment horizontal="left" vertical="center" wrapText="1"/>
    </xf>
    <xf numFmtId="0" fontId="24" fillId="14" borderId="12" xfId="0" applyFont="1" applyFill="1" applyBorder="1" applyAlignment="1">
      <alignment horizontal="right" vertical="center" wrapText="1"/>
    </xf>
    <xf numFmtId="0" fontId="18" fillId="14" borderId="0" xfId="0" applyFont="1" applyFill="1" applyAlignment="1">
      <alignment horizontal="left" vertical="center" indent="1"/>
    </xf>
    <xf numFmtId="0" fontId="29" fillId="2" borderId="0" xfId="0" applyFont="1" applyFill="1" applyAlignment="1">
      <alignment horizontal="left" vertical="center" indent="1"/>
    </xf>
    <xf numFmtId="0" fontId="25" fillId="6" borderId="0" xfId="0" applyFont="1" applyFill="1" applyAlignment="1">
      <alignment horizontal="center" vertical="center"/>
    </xf>
    <xf numFmtId="0" fontId="25" fillId="16" borderId="0" xfId="0" applyFont="1" applyFill="1" applyAlignment="1">
      <alignment horizontal="center" vertical="center"/>
    </xf>
    <xf numFmtId="0" fontId="25" fillId="4" borderId="0" xfId="0" applyFont="1" applyFill="1" applyAlignment="1">
      <alignment horizontal="center" vertical="center"/>
    </xf>
    <xf numFmtId="0" fontId="25" fillId="17" borderId="0" xfId="0" applyFont="1" applyFill="1" applyAlignment="1">
      <alignment horizontal="center" vertical="center"/>
    </xf>
    <xf numFmtId="1" fontId="26" fillId="6" borderId="0" xfId="0" applyNumberFormat="1" applyFont="1" applyFill="1" applyAlignment="1">
      <alignment horizontal="center" vertical="center"/>
    </xf>
    <xf numFmtId="9" fontId="26" fillId="16" borderId="0" xfId="0" applyNumberFormat="1" applyFont="1" applyFill="1" applyAlignment="1">
      <alignment horizontal="center" vertical="center"/>
    </xf>
    <xf numFmtId="1" fontId="26" fillId="4" borderId="0" xfId="0" applyNumberFormat="1" applyFont="1" applyFill="1" applyAlignment="1">
      <alignment horizontal="center" vertical="center"/>
    </xf>
  </cellXfs>
  <cellStyles count="1">
    <cellStyle name="Standard" xfId="0" builtinId="0"/>
  </cellStyles>
  <dxfs count="25">
    <dxf>
      <font>
        <b/>
        <color rgb="FFEE8A3C"/>
      </font>
    </dxf>
    <dxf>
      <font>
        <b/>
        <color rgb="FFFFFFFF"/>
      </font>
      <fill>
        <patternFill>
          <bgColor rgb="FFEE8A3C"/>
        </patternFill>
      </fill>
    </dxf>
    <dxf>
      <font>
        <b/>
        <color rgb="FFEE8A3C"/>
      </font>
    </dxf>
    <dxf>
      <font>
        <b/>
        <color rgb="FFFFFFFF"/>
      </font>
      <fill>
        <patternFill>
          <bgColor rgb="FFEE8A3C"/>
        </patternFill>
      </fill>
    </dxf>
    <dxf>
      <font>
        <b/>
        <color rgb="FFEE8A3C"/>
      </font>
    </dxf>
    <dxf>
      <font>
        <b/>
        <color rgb="FFFFFFFF"/>
      </font>
      <fill>
        <patternFill>
          <bgColor rgb="FFEE8A3C"/>
        </patternFill>
      </fill>
    </dxf>
    <dxf>
      <font>
        <b/>
        <color rgb="FFEE8A3C"/>
      </font>
    </dxf>
    <dxf>
      <font>
        <b/>
        <color rgb="FFFFFFFF"/>
      </font>
      <fill>
        <patternFill>
          <bgColor rgb="FFEE8A3C"/>
        </patternFill>
      </fill>
    </dxf>
    <dxf>
      <font>
        <b/>
        <color rgb="FFEE8A3C"/>
      </font>
    </dxf>
    <dxf>
      <font>
        <b/>
        <color rgb="FFFFFFFF"/>
      </font>
      <fill>
        <patternFill>
          <bgColor rgb="FFEE8A3C"/>
        </patternFill>
      </fill>
    </dxf>
    <dxf>
      <font>
        <b/>
        <color rgb="FFEE8A3C"/>
      </font>
    </dxf>
    <dxf>
      <font>
        <b/>
        <color rgb="FFFFFFFF"/>
      </font>
      <fill>
        <patternFill>
          <bgColor rgb="FFEE8A3C"/>
        </patternFill>
      </fill>
    </dxf>
    <dxf>
      <font>
        <b/>
        <color rgb="FFEE8A3C"/>
      </font>
    </dxf>
    <dxf>
      <font>
        <b/>
        <color rgb="FFFFFFFF"/>
      </font>
      <fill>
        <patternFill>
          <bgColor rgb="FFEE8A3C"/>
        </patternFill>
      </fill>
    </dxf>
    <dxf>
      <font>
        <b/>
        <color rgb="FFEE8A3C"/>
      </font>
    </dxf>
    <dxf>
      <font>
        <b/>
        <color rgb="FFFFFFFF"/>
      </font>
      <fill>
        <patternFill>
          <bgColor rgb="FFEE8A3C"/>
        </patternFill>
      </fill>
    </dxf>
    <dxf>
      <font>
        <b/>
        <color rgb="FFEE8A3C"/>
      </font>
    </dxf>
    <dxf>
      <font>
        <b/>
        <color rgb="FFFFFFFF"/>
      </font>
      <fill>
        <patternFill>
          <bgColor rgb="FFEE8A3C"/>
        </patternFill>
      </fill>
    </dxf>
    <dxf>
      <font>
        <b/>
        <color rgb="FFEE8A3C"/>
      </font>
    </dxf>
    <dxf>
      <font>
        <b/>
        <color rgb="FFFFFFFF"/>
      </font>
      <fill>
        <patternFill>
          <bgColor rgb="FFEE8A3C"/>
        </patternFill>
      </fill>
    </dxf>
    <dxf>
      <font>
        <b/>
        <color rgb="FFEE8A3C"/>
      </font>
    </dxf>
    <dxf>
      <font>
        <b/>
        <color rgb="FFFFFFFF"/>
      </font>
      <fill>
        <patternFill>
          <bgColor rgb="FFEE8A3C"/>
        </patternFill>
      </fill>
    </dxf>
    <dxf>
      <font>
        <b/>
        <color rgb="FFEE8A3C"/>
      </font>
    </dxf>
    <dxf>
      <font>
        <b/>
        <color rgb="FFFFFFFF"/>
      </font>
      <fill>
        <patternFill>
          <bgColor rgb="FFEE8A3C"/>
        </patternFill>
      </fill>
    </dxf>
    <dxf>
      <font>
        <b/>
        <color rgb="FFEE8A3C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AFAF6"/>
      <rgbColor rgb="FFFF00FF"/>
      <rgbColor rgb="FF00FFFF"/>
      <rgbColor rgb="FF800000"/>
      <rgbColor rgb="FF008000"/>
      <rgbColor rgb="FF000080"/>
      <rgbColor rgb="FF808000"/>
      <rgbColor rgb="FF800080"/>
      <rgbColor rgb="FF079189"/>
      <rgbColor rgb="FFC3CFD6"/>
      <rgbColor rgb="FF878787"/>
      <rgbColor rgb="FF9999FF"/>
      <rgbColor rgb="FF993366"/>
      <rgbColor rgb="FFFDF0E1"/>
      <rgbColor rgb="FFDDF7F5"/>
      <rgbColor rgb="FF660066"/>
      <rgbColor rgb="FFFF8080"/>
      <rgbColor rgb="FF1C52AC"/>
      <rgbColor rgb="FFD9D9D9"/>
      <rgbColor rgb="FF000080"/>
      <rgbColor rgb="FFFF00FF"/>
      <rgbColor rgb="FFF5FAFA"/>
      <rgbColor rgb="FF00FFFF"/>
      <rgbColor rgb="FF800080"/>
      <rgbColor rgb="FF800000"/>
      <rgbColor rgb="FF008080"/>
      <rgbColor rgb="FF0000FF"/>
      <rgbColor rgb="FF00CCFF"/>
      <rgbColor rgb="FFDFF6F4"/>
      <rgbColor rgb="FFE3EDED"/>
      <rgbColor rgb="FFFAF9F5"/>
      <rgbColor rgb="FFE7EEF9"/>
      <rgbColor rgb="FFEEF1EF"/>
      <rgbColor rgb="FFEAF8FB"/>
      <rgbColor rgb="FFE2E6F0"/>
      <rgbColor rgb="FF1D52AC"/>
      <rgbColor rgb="FF0CB8AE"/>
      <rgbColor rgb="FF99CC00"/>
      <rgbColor rgb="FFFFCC00"/>
      <rgbColor rgb="FFEE8A3C"/>
      <rgbColor rgb="FFFF6600"/>
      <rgbColor rgb="FF666699"/>
      <rgbColor rgb="FF7C8A89"/>
      <rgbColor rgb="FF143371"/>
      <rgbColor rgb="FF339966"/>
      <rgbColor rgb="FF003300"/>
      <rgbColor rgb="FF333300"/>
      <rgbColor rgb="FF8C4A10"/>
      <rgbColor rgb="FF993366"/>
      <rgbColor rgb="FF143372"/>
      <rgbColor rgb="FF1F2A2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lang="de-DE" sz="1400" b="1" strike="noStrike" spc="-1">
                <a:solidFill>
                  <a:srgbClr val="143371"/>
                </a:solidFill>
                <a:latin typeface="Calibri Light"/>
              </a:defRPr>
            </a:pPr>
            <a:r>
              <a:rPr lang="de-DE" sz="1400" b="1" strike="noStrike" spc="-1">
                <a:solidFill>
                  <a:srgbClr val="143371"/>
                </a:solidFill>
                <a:latin typeface="Calibri Light"/>
              </a:rPr>
              <a:t>Häkchen je Monat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Häkchen</c:v>
          </c:tx>
          <c:spPr>
            <a:solidFill>
              <a:srgbClr val="EE8A3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Jahresübersicht!$B$28:$B$39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Jahresübersicht!$C$28:$C$39</c:f>
              <c:numCache>
                <c:formatCode>0</c:formatCode>
                <c:ptCount val="12"/>
                <c:pt idx="0">
                  <c:v>35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A8-1B44-BD58-23AE4397C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axId val="17809424"/>
        <c:axId val="70498682"/>
      </c:barChart>
      <c:catAx>
        <c:axId val="178094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0498682"/>
        <c:crosses val="autoZero"/>
        <c:auto val="1"/>
        <c:lblAlgn val="ctr"/>
        <c:lblOffset val="100"/>
        <c:noMultiLvlLbl val="0"/>
      </c:catAx>
      <c:valAx>
        <c:axId val="7049868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prstDash val="sysDot"/>
              <a:round/>
            </a:ln>
          </c:spPr>
        </c:majorGridlines>
        <c:numFmt formatCode="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7809424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EAF8FB"/>
    </a:solidFill>
    <a:ln w="9360"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200" b="1" strike="noStrike" spc="-1">
                <a:solidFill>
                  <a:srgbClr val="143371"/>
                </a:solidFill>
                <a:latin typeface="Calibri Light"/>
              </a:defRPr>
            </a:pPr>
            <a:r>
              <a:rPr sz="1200" b="1" strike="noStrike" spc="-1">
                <a:solidFill>
                  <a:srgbClr val="143371"/>
                </a:solidFill>
                <a:latin typeface="Calibri Light"/>
              </a:rPr>
              <a:t>Erledigt vs. Ziel je Gewohnheit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September!$AH$14</c:f>
              <c:strCache>
                <c:ptCount val="1"/>
                <c:pt idx="0">
                  <c:v>Erledigt</c:v>
                </c:pt>
              </c:strCache>
            </c:strRef>
          </c:tx>
          <c:spPr>
            <a:solidFill>
              <a:srgbClr val="EE8A3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September!$B$15:$B$24</c:f>
              <c:strCache>
                <c:ptCount val="5"/>
                <c:pt idx="0">
                  <c:v>10 Minuten Bewegung</c:v>
                </c:pt>
                <c:pt idx="1">
                  <c:v>Ausgaben notieren</c:v>
                </c:pt>
                <c:pt idx="2">
                  <c:v>10 Seiten lesen</c:v>
                </c:pt>
                <c:pt idx="3">
                  <c:v>5 € in den Spartopf</c:v>
                </c:pt>
                <c:pt idx="4">
                  <c:v>Abendroutine ohne Handy</c:v>
                </c:pt>
              </c:strCache>
            </c:strRef>
          </c:cat>
          <c:val>
            <c:numRef>
              <c:f>September!$AH$15:$AH$24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A7-5849-81D4-17B7F5A241B3}"/>
            </c:ext>
          </c:extLst>
        </c:ser>
        <c:ser>
          <c:idx val="1"/>
          <c:order val="1"/>
          <c:tx>
            <c:strRef>
              <c:f>September!$AI$14</c:f>
              <c:strCache>
                <c:ptCount val="1"/>
                <c:pt idx="0">
                  <c:v>Ziel</c:v>
                </c:pt>
              </c:strCache>
            </c:strRef>
          </c:tx>
          <c:spPr>
            <a:solidFill>
              <a:srgbClr val="1D52A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September!$B$15:$B$24</c:f>
              <c:strCache>
                <c:ptCount val="5"/>
                <c:pt idx="0">
                  <c:v>10 Minuten Bewegung</c:v>
                </c:pt>
                <c:pt idx="1">
                  <c:v>Ausgaben notieren</c:v>
                </c:pt>
                <c:pt idx="2">
                  <c:v>10 Seiten lesen</c:v>
                </c:pt>
                <c:pt idx="3">
                  <c:v>5 € in den Spartopf</c:v>
                </c:pt>
                <c:pt idx="4">
                  <c:v>Abendroutine ohne Handy</c:v>
                </c:pt>
              </c:strCache>
            </c:strRef>
          </c:cat>
          <c:val>
            <c:numRef>
              <c:f>September!$AI$15:$AI$24</c:f>
              <c:numCache>
                <c:formatCode>0</c:formatCode>
                <c:ptCount val="10"/>
                <c:pt idx="0">
                  <c:v>20</c:v>
                </c:pt>
                <c:pt idx="1">
                  <c:v>25</c:v>
                </c:pt>
                <c:pt idx="2">
                  <c:v>15</c:v>
                </c:pt>
                <c:pt idx="3">
                  <c:v>12</c:v>
                </c:pt>
                <c:pt idx="4">
                  <c:v>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A7-5849-81D4-17B7F5A24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1435435"/>
        <c:axId val="74053788"/>
      </c:barChart>
      <c:catAx>
        <c:axId val="21435435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4053788"/>
        <c:crosses val="autoZero"/>
        <c:auto val="1"/>
        <c:lblAlgn val="ctr"/>
        <c:lblOffset val="100"/>
        <c:noMultiLvlLbl val="0"/>
      </c:catAx>
      <c:valAx>
        <c:axId val="74053788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21435435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EAF8FB"/>
    </a:solidFill>
    <a:ln w="9360"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200" b="1" strike="noStrike" spc="-1">
                <a:solidFill>
                  <a:srgbClr val="143371"/>
                </a:solidFill>
                <a:latin typeface="Calibri Light"/>
              </a:defRPr>
            </a:pPr>
            <a:r>
              <a:rPr sz="1200" b="1" strike="noStrike" spc="-1">
                <a:solidFill>
                  <a:srgbClr val="143371"/>
                </a:solidFill>
                <a:latin typeface="Calibri Light"/>
              </a:rPr>
              <a:t>Erledigt vs. Ziel je Gewohnheit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Oktober!$AH$14</c:f>
              <c:strCache>
                <c:ptCount val="1"/>
                <c:pt idx="0">
                  <c:v>Erledigt</c:v>
                </c:pt>
              </c:strCache>
            </c:strRef>
          </c:tx>
          <c:spPr>
            <a:solidFill>
              <a:srgbClr val="EE8A3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Oktober!$B$15:$B$24</c:f>
              <c:strCache>
                <c:ptCount val="5"/>
                <c:pt idx="0">
                  <c:v>10 Minuten Bewegung</c:v>
                </c:pt>
                <c:pt idx="1">
                  <c:v>Ausgaben notieren</c:v>
                </c:pt>
                <c:pt idx="2">
                  <c:v>10 Seiten lesen</c:v>
                </c:pt>
                <c:pt idx="3">
                  <c:v>5 € in den Spartopf</c:v>
                </c:pt>
                <c:pt idx="4">
                  <c:v>Abendroutine ohne Handy</c:v>
                </c:pt>
              </c:strCache>
            </c:strRef>
          </c:cat>
          <c:val>
            <c:numRef>
              <c:f>Oktober!$AH$15:$AH$24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9C-BC43-BE01-DAE344B7C664}"/>
            </c:ext>
          </c:extLst>
        </c:ser>
        <c:ser>
          <c:idx val="1"/>
          <c:order val="1"/>
          <c:tx>
            <c:strRef>
              <c:f>Oktober!$AI$14</c:f>
              <c:strCache>
                <c:ptCount val="1"/>
                <c:pt idx="0">
                  <c:v>Ziel</c:v>
                </c:pt>
              </c:strCache>
            </c:strRef>
          </c:tx>
          <c:spPr>
            <a:solidFill>
              <a:srgbClr val="1D52A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Oktober!$B$15:$B$24</c:f>
              <c:strCache>
                <c:ptCount val="5"/>
                <c:pt idx="0">
                  <c:v>10 Minuten Bewegung</c:v>
                </c:pt>
                <c:pt idx="1">
                  <c:v>Ausgaben notieren</c:v>
                </c:pt>
                <c:pt idx="2">
                  <c:v>10 Seiten lesen</c:v>
                </c:pt>
                <c:pt idx="3">
                  <c:v>5 € in den Spartopf</c:v>
                </c:pt>
                <c:pt idx="4">
                  <c:v>Abendroutine ohne Handy</c:v>
                </c:pt>
              </c:strCache>
            </c:strRef>
          </c:cat>
          <c:val>
            <c:numRef>
              <c:f>Oktober!$AI$15:$AI$24</c:f>
              <c:numCache>
                <c:formatCode>0</c:formatCode>
                <c:ptCount val="10"/>
                <c:pt idx="0">
                  <c:v>20</c:v>
                </c:pt>
                <c:pt idx="1">
                  <c:v>25</c:v>
                </c:pt>
                <c:pt idx="2">
                  <c:v>15</c:v>
                </c:pt>
                <c:pt idx="3">
                  <c:v>12</c:v>
                </c:pt>
                <c:pt idx="4">
                  <c:v>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9C-BC43-BE01-DAE344B7C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90457788"/>
        <c:axId val="65094518"/>
      </c:barChart>
      <c:catAx>
        <c:axId val="9045778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65094518"/>
        <c:crosses val="autoZero"/>
        <c:auto val="1"/>
        <c:lblAlgn val="ctr"/>
        <c:lblOffset val="100"/>
        <c:noMultiLvlLbl val="0"/>
      </c:catAx>
      <c:valAx>
        <c:axId val="65094518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90457788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EAF8FB"/>
    </a:solidFill>
    <a:ln w="9360"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200" b="1" strike="noStrike" spc="-1">
                <a:solidFill>
                  <a:srgbClr val="143371"/>
                </a:solidFill>
                <a:latin typeface="Calibri Light"/>
              </a:defRPr>
            </a:pPr>
            <a:r>
              <a:rPr sz="1200" b="1" strike="noStrike" spc="-1">
                <a:solidFill>
                  <a:srgbClr val="143371"/>
                </a:solidFill>
                <a:latin typeface="Calibri Light"/>
              </a:rPr>
              <a:t>Erledigt vs. Ziel je Gewohnheit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November!$AH$14</c:f>
              <c:strCache>
                <c:ptCount val="1"/>
                <c:pt idx="0">
                  <c:v>Erledigt</c:v>
                </c:pt>
              </c:strCache>
            </c:strRef>
          </c:tx>
          <c:spPr>
            <a:solidFill>
              <a:srgbClr val="EE8A3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November!$B$15:$B$24</c:f>
              <c:strCache>
                <c:ptCount val="5"/>
                <c:pt idx="0">
                  <c:v>10 Minuten Bewegung</c:v>
                </c:pt>
                <c:pt idx="1">
                  <c:v>Ausgaben notieren</c:v>
                </c:pt>
                <c:pt idx="2">
                  <c:v>10 Seiten lesen</c:v>
                </c:pt>
                <c:pt idx="3">
                  <c:v>5 € in den Spartopf</c:v>
                </c:pt>
                <c:pt idx="4">
                  <c:v>Abendroutine ohne Handy</c:v>
                </c:pt>
              </c:strCache>
            </c:strRef>
          </c:cat>
          <c:val>
            <c:numRef>
              <c:f>November!$AH$15:$AH$24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67-8A42-A38E-C42F0E118B2B}"/>
            </c:ext>
          </c:extLst>
        </c:ser>
        <c:ser>
          <c:idx val="1"/>
          <c:order val="1"/>
          <c:tx>
            <c:strRef>
              <c:f>November!$AI$14</c:f>
              <c:strCache>
                <c:ptCount val="1"/>
                <c:pt idx="0">
                  <c:v>Ziel</c:v>
                </c:pt>
              </c:strCache>
            </c:strRef>
          </c:tx>
          <c:spPr>
            <a:solidFill>
              <a:srgbClr val="1D52A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November!$B$15:$B$24</c:f>
              <c:strCache>
                <c:ptCount val="5"/>
                <c:pt idx="0">
                  <c:v>10 Minuten Bewegung</c:v>
                </c:pt>
                <c:pt idx="1">
                  <c:v>Ausgaben notieren</c:v>
                </c:pt>
                <c:pt idx="2">
                  <c:v>10 Seiten lesen</c:v>
                </c:pt>
                <c:pt idx="3">
                  <c:v>5 € in den Spartopf</c:v>
                </c:pt>
                <c:pt idx="4">
                  <c:v>Abendroutine ohne Handy</c:v>
                </c:pt>
              </c:strCache>
            </c:strRef>
          </c:cat>
          <c:val>
            <c:numRef>
              <c:f>November!$AI$15:$AI$24</c:f>
              <c:numCache>
                <c:formatCode>0</c:formatCode>
                <c:ptCount val="10"/>
                <c:pt idx="0">
                  <c:v>20</c:v>
                </c:pt>
                <c:pt idx="1">
                  <c:v>25</c:v>
                </c:pt>
                <c:pt idx="2">
                  <c:v>15</c:v>
                </c:pt>
                <c:pt idx="3">
                  <c:v>12</c:v>
                </c:pt>
                <c:pt idx="4">
                  <c:v>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67-8A42-A38E-C42F0E118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2216404"/>
        <c:axId val="70650756"/>
      </c:barChart>
      <c:catAx>
        <c:axId val="2221640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0650756"/>
        <c:crosses val="autoZero"/>
        <c:auto val="1"/>
        <c:lblAlgn val="ctr"/>
        <c:lblOffset val="100"/>
        <c:noMultiLvlLbl val="0"/>
      </c:catAx>
      <c:valAx>
        <c:axId val="70650756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22216404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EAF8FB"/>
    </a:solidFill>
    <a:ln w="9360"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200" b="1" strike="noStrike" spc="-1">
                <a:solidFill>
                  <a:srgbClr val="143371"/>
                </a:solidFill>
                <a:latin typeface="Calibri Light"/>
              </a:defRPr>
            </a:pPr>
            <a:r>
              <a:rPr sz="1200" b="1" strike="noStrike" spc="-1">
                <a:solidFill>
                  <a:srgbClr val="143371"/>
                </a:solidFill>
                <a:latin typeface="Calibri Light"/>
              </a:rPr>
              <a:t>Erledigt vs. Ziel je Gewohnheit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Dezember!$AH$14</c:f>
              <c:strCache>
                <c:ptCount val="1"/>
                <c:pt idx="0">
                  <c:v>Erledigt</c:v>
                </c:pt>
              </c:strCache>
            </c:strRef>
          </c:tx>
          <c:spPr>
            <a:solidFill>
              <a:srgbClr val="EE8A3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Dezember!$B$15:$B$24</c:f>
              <c:strCache>
                <c:ptCount val="5"/>
                <c:pt idx="0">
                  <c:v>10 Minuten Bewegung</c:v>
                </c:pt>
                <c:pt idx="1">
                  <c:v>Ausgaben notieren</c:v>
                </c:pt>
                <c:pt idx="2">
                  <c:v>10 Seiten lesen</c:v>
                </c:pt>
                <c:pt idx="3">
                  <c:v>5 € in den Spartopf</c:v>
                </c:pt>
                <c:pt idx="4">
                  <c:v>Abendroutine ohne Handy</c:v>
                </c:pt>
              </c:strCache>
            </c:strRef>
          </c:cat>
          <c:val>
            <c:numRef>
              <c:f>Dezember!$AH$15:$AH$24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DB-B941-B5C9-C937E2739434}"/>
            </c:ext>
          </c:extLst>
        </c:ser>
        <c:ser>
          <c:idx val="1"/>
          <c:order val="1"/>
          <c:tx>
            <c:strRef>
              <c:f>Dezember!$AI$14</c:f>
              <c:strCache>
                <c:ptCount val="1"/>
                <c:pt idx="0">
                  <c:v>Ziel</c:v>
                </c:pt>
              </c:strCache>
            </c:strRef>
          </c:tx>
          <c:spPr>
            <a:solidFill>
              <a:srgbClr val="1D52A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Dezember!$B$15:$B$24</c:f>
              <c:strCache>
                <c:ptCount val="5"/>
                <c:pt idx="0">
                  <c:v>10 Minuten Bewegung</c:v>
                </c:pt>
                <c:pt idx="1">
                  <c:v>Ausgaben notieren</c:v>
                </c:pt>
                <c:pt idx="2">
                  <c:v>10 Seiten lesen</c:v>
                </c:pt>
                <c:pt idx="3">
                  <c:v>5 € in den Spartopf</c:v>
                </c:pt>
                <c:pt idx="4">
                  <c:v>Abendroutine ohne Handy</c:v>
                </c:pt>
              </c:strCache>
            </c:strRef>
          </c:cat>
          <c:val>
            <c:numRef>
              <c:f>Dezember!$AI$15:$AI$24</c:f>
              <c:numCache>
                <c:formatCode>0</c:formatCode>
                <c:ptCount val="10"/>
                <c:pt idx="0">
                  <c:v>20</c:v>
                </c:pt>
                <c:pt idx="1">
                  <c:v>25</c:v>
                </c:pt>
                <c:pt idx="2">
                  <c:v>15</c:v>
                </c:pt>
                <c:pt idx="3">
                  <c:v>12</c:v>
                </c:pt>
                <c:pt idx="4">
                  <c:v>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DB-B941-B5C9-C937E2739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67486353"/>
        <c:axId val="46112967"/>
      </c:barChart>
      <c:catAx>
        <c:axId val="67486353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46112967"/>
        <c:crosses val="autoZero"/>
        <c:auto val="1"/>
        <c:lblAlgn val="ctr"/>
        <c:lblOffset val="100"/>
        <c:noMultiLvlLbl val="0"/>
      </c:catAx>
      <c:valAx>
        <c:axId val="46112967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6748635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EAF8FB"/>
    </a:solidFill>
    <a:ln w="9360"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lang="de-DE" sz="1200" b="1" strike="noStrike" spc="-1">
                <a:solidFill>
                  <a:srgbClr val="143371"/>
                </a:solidFill>
                <a:latin typeface="Calibri Light"/>
              </a:defRPr>
            </a:pPr>
            <a:r>
              <a:rPr lang="de-DE" sz="1200" b="1" strike="noStrike" spc="-1">
                <a:solidFill>
                  <a:srgbClr val="143371"/>
                </a:solidFill>
                <a:latin typeface="Calibri Light"/>
              </a:rPr>
              <a:t>Erledigt vs. Ziel je Gewohnheit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Januar!$AH$14</c:f>
              <c:strCache>
                <c:ptCount val="1"/>
                <c:pt idx="0">
                  <c:v>Erledigt</c:v>
                </c:pt>
              </c:strCache>
            </c:strRef>
          </c:tx>
          <c:spPr>
            <a:solidFill>
              <a:srgbClr val="EE8A3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Januar!$B$15:$B$24</c:f>
              <c:strCache>
                <c:ptCount val="5"/>
                <c:pt idx="0">
                  <c:v>10 Minuten Bewegung</c:v>
                </c:pt>
                <c:pt idx="1">
                  <c:v>Ausgaben notieren</c:v>
                </c:pt>
                <c:pt idx="2">
                  <c:v>10 Seiten lesen</c:v>
                </c:pt>
                <c:pt idx="3">
                  <c:v>5 € in den Spartopf</c:v>
                </c:pt>
                <c:pt idx="4">
                  <c:v>Abendroutine ohne Handy</c:v>
                </c:pt>
              </c:strCache>
            </c:strRef>
          </c:cat>
          <c:val>
            <c:numRef>
              <c:f>Januar!$AH$15:$AH$24</c:f>
              <c:numCache>
                <c:formatCode>0</c:formatCode>
                <c:ptCount val="10"/>
                <c:pt idx="0">
                  <c:v>10</c:v>
                </c:pt>
                <c:pt idx="1">
                  <c:v>9</c:v>
                </c:pt>
                <c:pt idx="2">
                  <c:v>5</c:v>
                </c:pt>
                <c:pt idx="3">
                  <c:v>4</c:v>
                </c:pt>
                <c:pt idx="4">
                  <c:v>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BE-7D4F-AA51-6F7F30C14DB2}"/>
            </c:ext>
          </c:extLst>
        </c:ser>
        <c:ser>
          <c:idx val="1"/>
          <c:order val="1"/>
          <c:tx>
            <c:strRef>
              <c:f>Januar!$AI$14</c:f>
              <c:strCache>
                <c:ptCount val="1"/>
                <c:pt idx="0">
                  <c:v>Ziel</c:v>
                </c:pt>
              </c:strCache>
            </c:strRef>
          </c:tx>
          <c:spPr>
            <a:solidFill>
              <a:srgbClr val="1D52A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Januar!$B$15:$B$24</c:f>
              <c:strCache>
                <c:ptCount val="5"/>
                <c:pt idx="0">
                  <c:v>10 Minuten Bewegung</c:v>
                </c:pt>
                <c:pt idx="1">
                  <c:v>Ausgaben notieren</c:v>
                </c:pt>
                <c:pt idx="2">
                  <c:v>10 Seiten lesen</c:v>
                </c:pt>
                <c:pt idx="3">
                  <c:v>5 € in den Spartopf</c:v>
                </c:pt>
                <c:pt idx="4">
                  <c:v>Abendroutine ohne Handy</c:v>
                </c:pt>
              </c:strCache>
            </c:strRef>
          </c:cat>
          <c:val>
            <c:numRef>
              <c:f>Januar!$AI$15:$AI$24</c:f>
              <c:numCache>
                <c:formatCode>0</c:formatCode>
                <c:ptCount val="10"/>
                <c:pt idx="0">
                  <c:v>20</c:v>
                </c:pt>
                <c:pt idx="1">
                  <c:v>25</c:v>
                </c:pt>
                <c:pt idx="2">
                  <c:v>15</c:v>
                </c:pt>
                <c:pt idx="3">
                  <c:v>12</c:v>
                </c:pt>
                <c:pt idx="4">
                  <c:v>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BE-7D4F-AA51-6F7F30C14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68887051"/>
        <c:axId val="74261756"/>
      </c:barChart>
      <c:catAx>
        <c:axId val="68887051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4261756"/>
        <c:crosses val="autoZero"/>
        <c:auto val="1"/>
        <c:lblAlgn val="ctr"/>
        <c:lblOffset val="100"/>
        <c:noMultiLvlLbl val="0"/>
      </c:catAx>
      <c:valAx>
        <c:axId val="74261756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68887051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EAF8FB"/>
    </a:solidFill>
    <a:ln w="9360"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lang="de-DE" sz="1200" b="1" strike="noStrike" spc="-1">
                <a:solidFill>
                  <a:srgbClr val="143371"/>
                </a:solidFill>
                <a:latin typeface="Calibri Light"/>
              </a:defRPr>
            </a:pPr>
            <a:r>
              <a:rPr lang="de-DE" sz="1200" b="1" strike="noStrike" spc="-1">
                <a:solidFill>
                  <a:srgbClr val="143371"/>
                </a:solidFill>
                <a:latin typeface="Calibri Light"/>
              </a:rPr>
              <a:t>Erledigt vs. Ziel je Gewohnheit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Februar!$AH$14</c:f>
              <c:strCache>
                <c:ptCount val="1"/>
                <c:pt idx="0">
                  <c:v>Erledigt</c:v>
                </c:pt>
              </c:strCache>
            </c:strRef>
          </c:tx>
          <c:spPr>
            <a:solidFill>
              <a:srgbClr val="EE8A3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Februar!$B$15:$B$24</c:f>
              <c:strCache>
                <c:ptCount val="5"/>
                <c:pt idx="0">
                  <c:v>10 Minuten Bewegung</c:v>
                </c:pt>
                <c:pt idx="1">
                  <c:v>Ausgaben notieren</c:v>
                </c:pt>
                <c:pt idx="2">
                  <c:v>10 Seiten lesen</c:v>
                </c:pt>
                <c:pt idx="3">
                  <c:v>5 € in den Spartopf</c:v>
                </c:pt>
                <c:pt idx="4">
                  <c:v>Abendroutine ohne Handy</c:v>
                </c:pt>
              </c:strCache>
            </c:strRef>
          </c:cat>
          <c:val>
            <c:numRef>
              <c:f>Februar!$AH$15:$AH$24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B1-0142-B542-D6701F610111}"/>
            </c:ext>
          </c:extLst>
        </c:ser>
        <c:ser>
          <c:idx val="1"/>
          <c:order val="1"/>
          <c:tx>
            <c:strRef>
              <c:f>Februar!$AI$14</c:f>
              <c:strCache>
                <c:ptCount val="1"/>
                <c:pt idx="0">
                  <c:v>Ziel</c:v>
                </c:pt>
              </c:strCache>
            </c:strRef>
          </c:tx>
          <c:spPr>
            <a:solidFill>
              <a:srgbClr val="1D52A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Februar!$B$15:$B$24</c:f>
              <c:strCache>
                <c:ptCount val="5"/>
                <c:pt idx="0">
                  <c:v>10 Minuten Bewegung</c:v>
                </c:pt>
                <c:pt idx="1">
                  <c:v>Ausgaben notieren</c:v>
                </c:pt>
                <c:pt idx="2">
                  <c:v>10 Seiten lesen</c:v>
                </c:pt>
                <c:pt idx="3">
                  <c:v>5 € in den Spartopf</c:v>
                </c:pt>
                <c:pt idx="4">
                  <c:v>Abendroutine ohne Handy</c:v>
                </c:pt>
              </c:strCache>
            </c:strRef>
          </c:cat>
          <c:val>
            <c:numRef>
              <c:f>Februar!$AI$15:$AI$24</c:f>
              <c:numCache>
                <c:formatCode>0</c:formatCode>
                <c:ptCount val="10"/>
                <c:pt idx="0">
                  <c:v>20</c:v>
                </c:pt>
                <c:pt idx="1">
                  <c:v>25</c:v>
                </c:pt>
                <c:pt idx="2">
                  <c:v>15</c:v>
                </c:pt>
                <c:pt idx="3">
                  <c:v>12</c:v>
                </c:pt>
                <c:pt idx="4">
                  <c:v>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B1-0142-B542-D6701F610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850641"/>
        <c:axId val="87493704"/>
      </c:barChart>
      <c:catAx>
        <c:axId val="4850641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7493704"/>
        <c:crosses val="autoZero"/>
        <c:auto val="1"/>
        <c:lblAlgn val="ctr"/>
        <c:lblOffset val="100"/>
        <c:noMultiLvlLbl val="0"/>
      </c:catAx>
      <c:valAx>
        <c:axId val="87493704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4850641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EAF8FB"/>
    </a:solidFill>
    <a:ln w="9360"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lang="de-DE" sz="1200" b="1" strike="noStrike" spc="-1">
                <a:solidFill>
                  <a:srgbClr val="143371"/>
                </a:solidFill>
                <a:latin typeface="Calibri Light"/>
              </a:defRPr>
            </a:pPr>
            <a:r>
              <a:rPr lang="de-DE" sz="1200" b="1" strike="noStrike" spc="-1">
                <a:solidFill>
                  <a:srgbClr val="143371"/>
                </a:solidFill>
                <a:latin typeface="Calibri Light"/>
              </a:rPr>
              <a:t>Erledigt vs. Ziel je Gewohnheit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März!$AH$14</c:f>
              <c:strCache>
                <c:ptCount val="1"/>
                <c:pt idx="0">
                  <c:v>Erledigt</c:v>
                </c:pt>
              </c:strCache>
            </c:strRef>
          </c:tx>
          <c:spPr>
            <a:solidFill>
              <a:srgbClr val="EE8A3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März!$B$15:$B$24</c:f>
              <c:strCache>
                <c:ptCount val="5"/>
                <c:pt idx="0">
                  <c:v>10 Minuten Bewegung</c:v>
                </c:pt>
                <c:pt idx="1">
                  <c:v>Ausgaben notieren</c:v>
                </c:pt>
                <c:pt idx="2">
                  <c:v>10 Seiten lesen</c:v>
                </c:pt>
                <c:pt idx="3">
                  <c:v>5 € in den Spartopf</c:v>
                </c:pt>
                <c:pt idx="4">
                  <c:v>Abendroutine ohne Handy</c:v>
                </c:pt>
              </c:strCache>
            </c:strRef>
          </c:cat>
          <c:val>
            <c:numRef>
              <c:f>März!$AH$15:$AH$24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59-E94B-B5DE-57EE73057A41}"/>
            </c:ext>
          </c:extLst>
        </c:ser>
        <c:ser>
          <c:idx val="1"/>
          <c:order val="1"/>
          <c:tx>
            <c:strRef>
              <c:f>März!$AI$14</c:f>
              <c:strCache>
                <c:ptCount val="1"/>
                <c:pt idx="0">
                  <c:v>Ziel</c:v>
                </c:pt>
              </c:strCache>
            </c:strRef>
          </c:tx>
          <c:spPr>
            <a:solidFill>
              <a:srgbClr val="1D52A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März!$B$15:$B$24</c:f>
              <c:strCache>
                <c:ptCount val="5"/>
                <c:pt idx="0">
                  <c:v>10 Minuten Bewegung</c:v>
                </c:pt>
                <c:pt idx="1">
                  <c:v>Ausgaben notieren</c:v>
                </c:pt>
                <c:pt idx="2">
                  <c:v>10 Seiten lesen</c:v>
                </c:pt>
                <c:pt idx="3">
                  <c:v>5 € in den Spartopf</c:v>
                </c:pt>
                <c:pt idx="4">
                  <c:v>Abendroutine ohne Handy</c:v>
                </c:pt>
              </c:strCache>
            </c:strRef>
          </c:cat>
          <c:val>
            <c:numRef>
              <c:f>März!$AI$15:$AI$24</c:f>
              <c:numCache>
                <c:formatCode>0</c:formatCode>
                <c:ptCount val="10"/>
                <c:pt idx="0">
                  <c:v>20</c:v>
                </c:pt>
                <c:pt idx="1">
                  <c:v>25</c:v>
                </c:pt>
                <c:pt idx="2">
                  <c:v>15</c:v>
                </c:pt>
                <c:pt idx="3">
                  <c:v>12</c:v>
                </c:pt>
                <c:pt idx="4">
                  <c:v>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59-E94B-B5DE-57EE73057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97672673"/>
        <c:axId val="17244745"/>
      </c:barChart>
      <c:catAx>
        <c:axId val="97672673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7244745"/>
        <c:crosses val="autoZero"/>
        <c:auto val="1"/>
        <c:lblAlgn val="ctr"/>
        <c:lblOffset val="100"/>
        <c:noMultiLvlLbl val="0"/>
      </c:catAx>
      <c:valAx>
        <c:axId val="17244745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9767267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EAF8FB"/>
    </a:solidFill>
    <a:ln w="9360"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lang="de-DE" sz="1200" b="1" strike="noStrike" spc="-1">
                <a:solidFill>
                  <a:srgbClr val="143371"/>
                </a:solidFill>
                <a:latin typeface="Calibri Light"/>
              </a:defRPr>
            </a:pPr>
            <a:r>
              <a:rPr lang="de-DE" sz="1200" b="1" strike="noStrike" spc="-1">
                <a:solidFill>
                  <a:srgbClr val="143371"/>
                </a:solidFill>
                <a:latin typeface="Calibri Light"/>
              </a:rPr>
              <a:t>Erledigt vs. Ziel je Gewohnheit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April!$AH$14</c:f>
              <c:strCache>
                <c:ptCount val="1"/>
                <c:pt idx="0">
                  <c:v>Erledigt</c:v>
                </c:pt>
              </c:strCache>
            </c:strRef>
          </c:tx>
          <c:spPr>
            <a:solidFill>
              <a:srgbClr val="EE8A3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April!$B$15:$B$24</c:f>
              <c:strCache>
                <c:ptCount val="5"/>
                <c:pt idx="0">
                  <c:v>10 Minuten Bewegung</c:v>
                </c:pt>
                <c:pt idx="1">
                  <c:v>Ausgaben notieren</c:v>
                </c:pt>
                <c:pt idx="2">
                  <c:v>10 Seiten lesen</c:v>
                </c:pt>
                <c:pt idx="3">
                  <c:v>5 € in den Spartopf</c:v>
                </c:pt>
                <c:pt idx="4">
                  <c:v>Abendroutine ohne Handy</c:v>
                </c:pt>
              </c:strCache>
            </c:strRef>
          </c:cat>
          <c:val>
            <c:numRef>
              <c:f>April!$AH$15:$AH$24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2C-C74A-B034-A98EF4EC8ED4}"/>
            </c:ext>
          </c:extLst>
        </c:ser>
        <c:ser>
          <c:idx val="1"/>
          <c:order val="1"/>
          <c:tx>
            <c:strRef>
              <c:f>April!$AI$14</c:f>
              <c:strCache>
                <c:ptCount val="1"/>
                <c:pt idx="0">
                  <c:v>Ziel</c:v>
                </c:pt>
              </c:strCache>
            </c:strRef>
          </c:tx>
          <c:spPr>
            <a:solidFill>
              <a:srgbClr val="1D52A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April!$B$15:$B$24</c:f>
              <c:strCache>
                <c:ptCount val="5"/>
                <c:pt idx="0">
                  <c:v>10 Minuten Bewegung</c:v>
                </c:pt>
                <c:pt idx="1">
                  <c:v>Ausgaben notieren</c:v>
                </c:pt>
                <c:pt idx="2">
                  <c:v>10 Seiten lesen</c:v>
                </c:pt>
                <c:pt idx="3">
                  <c:v>5 € in den Spartopf</c:v>
                </c:pt>
                <c:pt idx="4">
                  <c:v>Abendroutine ohne Handy</c:v>
                </c:pt>
              </c:strCache>
            </c:strRef>
          </c:cat>
          <c:val>
            <c:numRef>
              <c:f>April!$AI$15:$AI$24</c:f>
              <c:numCache>
                <c:formatCode>0</c:formatCode>
                <c:ptCount val="10"/>
                <c:pt idx="0">
                  <c:v>20</c:v>
                </c:pt>
                <c:pt idx="1">
                  <c:v>25</c:v>
                </c:pt>
                <c:pt idx="2">
                  <c:v>15</c:v>
                </c:pt>
                <c:pt idx="3">
                  <c:v>12</c:v>
                </c:pt>
                <c:pt idx="4">
                  <c:v>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2C-C74A-B034-A98EF4EC8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77573581"/>
        <c:axId val="8262344"/>
      </c:barChart>
      <c:catAx>
        <c:axId val="77573581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262344"/>
        <c:crosses val="autoZero"/>
        <c:auto val="1"/>
        <c:lblAlgn val="ctr"/>
        <c:lblOffset val="100"/>
        <c:noMultiLvlLbl val="0"/>
      </c:catAx>
      <c:valAx>
        <c:axId val="8262344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7573581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EAF8FB"/>
    </a:solidFill>
    <a:ln w="9360"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lang="de-DE" sz="1200" b="1" strike="noStrike" spc="-1">
                <a:solidFill>
                  <a:srgbClr val="143371"/>
                </a:solidFill>
                <a:latin typeface="Calibri Light"/>
              </a:defRPr>
            </a:pPr>
            <a:r>
              <a:rPr lang="de-DE" sz="1200" b="1" strike="noStrike" spc="-1">
                <a:solidFill>
                  <a:srgbClr val="143371"/>
                </a:solidFill>
                <a:latin typeface="Calibri Light"/>
              </a:rPr>
              <a:t>Erledigt vs. Ziel je Gewohnheit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Mai!$AH$14</c:f>
              <c:strCache>
                <c:ptCount val="1"/>
                <c:pt idx="0">
                  <c:v>Erledigt</c:v>
                </c:pt>
              </c:strCache>
            </c:strRef>
          </c:tx>
          <c:spPr>
            <a:solidFill>
              <a:srgbClr val="EE8A3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Mai!$B$15:$B$24</c:f>
              <c:strCache>
                <c:ptCount val="5"/>
                <c:pt idx="0">
                  <c:v>10 Minuten Bewegung</c:v>
                </c:pt>
                <c:pt idx="1">
                  <c:v>Ausgaben notieren</c:v>
                </c:pt>
                <c:pt idx="2">
                  <c:v>10 Seiten lesen</c:v>
                </c:pt>
                <c:pt idx="3">
                  <c:v>5 € in den Spartopf</c:v>
                </c:pt>
                <c:pt idx="4">
                  <c:v>Abendroutine ohne Handy</c:v>
                </c:pt>
              </c:strCache>
            </c:strRef>
          </c:cat>
          <c:val>
            <c:numRef>
              <c:f>Mai!$AH$15:$AH$24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4C-FB4B-889B-D531F71BAF7A}"/>
            </c:ext>
          </c:extLst>
        </c:ser>
        <c:ser>
          <c:idx val="1"/>
          <c:order val="1"/>
          <c:tx>
            <c:strRef>
              <c:f>Mai!$AI$14</c:f>
              <c:strCache>
                <c:ptCount val="1"/>
                <c:pt idx="0">
                  <c:v>Ziel</c:v>
                </c:pt>
              </c:strCache>
            </c:strRef>
          </c:tx>
          <c:spPr>
            <a:solidFill>
              <a:srgbClr val="1D52A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Mai!$B$15:$B$24</c:f>
              <c:strCache>
                <c:ptCount val="5"/>
                <c:pt idx="0">
                  <c:v>10 Minuten Bewegung</c:v>
                </c:pt>
                <c:pt idx="1">
                  <c:v>Ausgaben notieren</c:v>
                </c:pt>
                <c:pt idx="2">
                  <c:v>10 Seiten lesen</c:v>
                </c:pt>
                <c:pt idx="3">
                  <c:v>5 € in den Spartopf</c:v>
                </c:pt>
                <c:pt idx="4">
                  <c:v>Abendroutine ohne Handy</c:v>
                </c:pt>
              </c:strCache>
            </c:strRef>
          </c:cat>
          <c:val>
            <c:numRef>
              <c:f>Mai!$AI$15:$AI$24</c:f>
              <c:numCache>
                <c:formatCode>0</c:formatCode>
                <c:ptCount val="10"/>
                <c:pt idx="0">
                  <c:v>20</c:v>
                </c:pt>
                <c:pt idx="1">
                  <c:v>25</c:v>
                </c:pt>
                <c:pt idx="2">
                  <c:v>15</c:v>
                </c:pt>
                <c:pt idx="3">
                  <c:v>12</c:v>
                </c:pt>
                <c:pt idx="4">
                  <c:v>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4C-FB4B-889B-D531F71BA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3865647"/>
        <c:axId val="91671128"/>
      </c:barChart>
      <c:catAx>
        <c:axId val="13865647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91671128"/>
        <c:crosses val="autoZero"/>
        <c:auto val="1"/>
        <c:lblAlgn val="ctr"/>
        <c:lblOffset val="100"/>
        <c:noMultiLvlLbl val="0"/>
      </c:catAx>
      <c:valAx>
        <c:axId val="91671128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3865647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EAF8FB"/>
    </a:solidFill>
    <a:ln w="9360"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lang="de-DE" sz="1200" b="1" strike="noStrike" spc="-1">
                <a:solidFill>
                  <a:srgbClr val="143371"/>
                </a:solidFill>
                <a:latin typeface="Calibri Light"/>
              </a:defRPr>
            </a:pPr>
            <a:r>
              <a:rPr lang="de-DE" sz="1200" b="1" strike="noStrike" spc="-1">
                <a:solidFill>
                  <a:srgbClr val="143371"/>
                </a:solidFill>
                <a:latin typeface="Calibri Light"/>
              </a:rPr>
              <a:t>Erledigt vs. Ziel je Gewohnheit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Juni!$AH$14</c:f>
              <c:strCache>
                <c:ptCount val="1"/>
                <c:pt idx="0">
                  <c:v>Erledigt</c:v>
                </c:pt>
              </c:strCache>
            </c:strRef>
          </c:tx>
          <c:spPr>
            <a:solidFill>
              <a:srgbClr val="EE8A3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Juni!$B$15:$B$24</c:f>
              <c:strCache>
                <c:ptCount val="5"/>
                <c:pt idx="0">
                  <c:v>10 Minuten Bewegung</c:v>
                </c:pt>
                <c:pt idx="1">
                  <c:v>Ausgaben notieren</c:v>
                </c:pt>
                <c:pt idx="2">
                  <c:v>10 Seiten lesen</c:v>
                </c:pt>
                <c:pt idx="3">
                  <c:v>5 € in den Spartopf</c:v>
                </c:pt>
                <c:pt idx="4">
                  <c:v>Abendroutine ohne Handy</c:v>
                </c:pt>
              </c:strCache>
            </c:strRef>
          </c:cat>
          <c:val>
            <c:numRef>
              <c:f>Juni!$AH$15:$AH$24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1A-124D-AC82-BC86DBFF8EDE}"/>
            </c:ext>
          </c:extLst>
        </c:ser>
        <c:ser>
          <c:idx val="1"/>
          <c:order val="1"/>
          <c:tx>
            <c:strRef>
              <c:f>Juni!$AI$14</c:f>
              <c:strCache>
                <c:ptCount val="1"/>
                <c:pt idx="0">
                  <c:v>Ziel</c:v>
                </c:pt>
              </c:strCache>
            </c:strRef>
          </c:tx>
          <c:spPr>
            <a:solidFill>
              <a:srgbClr val="1D52A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Juni!$B$15:$B$24</c:f>
              <c:strCache>
                <c:ptCount val="5"/>
                <c:pt idx="0">
                  <c:v>10 Minuten Bewegung</c:v>
                </c:pt>
                <c:pt idx="1">
                  <c:v>Ausgaben notieren</c:v>
                </c:pt>
                <c:pt idx="2">
                  <c:v>10 Seiten lesen</c:v>
                </c:pt>
                <c:pt idx="3">
                  <c:v>5 € in den Spartopf</c:v>
                </c:pt>
                <c:pt idx="4">
                  <c:v>Abendroutine ohne Handy</c:v>
                </c:pt>
              </c:strCache>
            </c:strRef>
          </c:cat>
          <c:val>
            <c:numRef>
              <c:f>Juni!$AI$15:$AI$24</c:f>
              <c:numCache>
                <c:formatCode>0</c:formatCode>
                <c:ptCount val="10"/>
                <c:pt idx="0">
                  <c:v>20</c:v>
                </c:pt>
                <c:pt idx="1">
                  <c:v>25</c:v>
                </c:pt>
                <c:pt idx="2">
                  <c:v>15</c:v>
                </c:pt>
                <c:pt idx="3">
                  <c:v>12</c:v>
                </c:pt>
                <c:pt idx="4">
                  <c:v>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1A-124D-AC82-BC86DBFF8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5095173"/>
        <c:axId val="52395387"/>
      </c:barChart>
      <c:catAx>
        <c:axId val="25095173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52395387"/>
        <c:crosses val="autoZero"/>
        <c:auto val="1"/>
        <c:lblAlgn val="ctr"/>
        <c:lblOffset val="100"/>
        <c:noMultiLvlLbl val="0"/>
      </c:catAx>
      <c:valAx>
        <c:axId val="52395387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2509517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EAF8FB"/>
    </a:solidFill>
    <a:ln w="9360"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lang="de-DE" sz="1200" b="1" strike="noStrike" spc="-1">
                <a:solidFill>
                  <a:srgbClr val="143371"/>
                </a:solidFill>
                <a:latin typeface="Calibri Light"/>
              </a:defRPr>
            </a:pPr>
            <a:r>
              <a:rPr lang="de-DE" sz="1200" b="1" strike="noStrike" spc="-1">
                <a:solidFill>
                  <a:srgbClr val="143371"/>
                </a:solidFill>
                <a:latin typeface="Calibri Light"/>
              </a:rPr>
              <a:t>Erledigt vs. Ziel je Gewohnheit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Juli!$AH$14</c:f>
              <c:strCache>
                <c:ptCount val="1"/>
                <c:pt idx="0">
                  <c:v>Erledigt</c:v>
                </c:pt>
              </c:strCache>
            </c:strRef>
          </c:tx>
          <c:spPr>
            <a:solidFill>
              <a:srgbClr val="EE8A3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Juli!$B$15:$B$24</c:f>
              <c:strCache>
                <c:ptCount val="5"/>
                <c:pt idx="0">
                  <c:v>10 Minuten Bewegung</c:v>
                </c:pt>
                <c:pt idx="1">
                  <c:v>Ausgaben notieren</c:v>
                </c:pt>
                <c:pt idx="2">
                  <c:v>10 Seiten lesen</c:v>
                </c:pt>
                <c:pt idx="3">
                  <c:v>5 € in den Spartopf</c:v>
                </c:pt>
                <c:pt idx="4">
                  <c:v>Abendroutine ohne Handy</c:v>
                </c:pt>
              </c:strCache>
            </c:strRef>
          </c:cat>
          <c:val>
            <c:numRef>
              <c:f>Juli!$AH$15:$AH$24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F5-D048-9CC1-C22835343500}"/>
            </c:ext>
          </c:extLst>
        </c:ser>
        <c:ser>
          <c:idx val="1"/>
          <c:order val="1"/>
          <c:tx>
            <c:strRef>
              <c:f>Juli!$AI$14</c:f>
              <c:strCache>
                <c:ptCount val="1"/>
                <c:pt idx="0">
                  <c:v>Ziel</c:v>
                </c:pt>
              </c:strCache>
            </c:strRef>
          </c:tx>
          <c:spPr>
            <a:solidFill>
              <a:srgbClr val="1D52A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Juli!$B$15:$B$24</c:f>
              <c:strCache>
                <c:ptCount val="5"/>
                <c:pt idx="0">
                  <c:v>10 Minuten Bewegung</c:v>
                </c:pt>
                <c:pt idx="1">
                  <c:v>Ausgaben notieren</c:v>
                </c:pt>
                <c:pt idx="2">
                  <c:v>10 Seiten lesen</c:v>
                </c:pt>
                <c:pt idx="3">
                  <c:v>5 € in den Spartopf</c:v>
                </c:pt>
                <c:pt idx="4">
                  <c:v>Abendroutine ohne Handy</c:v>
                </c:pt>
              </c:strCache>
            </c:strRef>
          </c:cat>
          <c:val>
            <c:numRef>
              <c:f>Juli!$AI$15:$AI$24</c:f>
              <c:numCache>
                <c:formatCode>0</c:formatCode>
                <c:ptCount val="10"/>
                <c:pt idx="0">
                  <c:v>20</c:v>
                </c:pt>
                <c:pt idx="1">
                  <c:v>25</c:v>
                </c:pt>
                <c:pt idx="2">
                  <c:v>15</c:v>
                </c:pt>
                <c:pt idx="3">
                  <c:v>12</c:v>
                </c:pt>
                <c:pt idx="4">
                  <c:v>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F5-D048-9CC1-C22835343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62452881"/>
        <c:axId val="93977808"/>
      </c:barChart>
      <c:catAx>
        <c:axId val="62452881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93977808"/>
        <c:crosses val="autoZero"/>
        <c:auto val="1"/>
        <c:lblAlgn val="ctr"/>
        <c:lblOffset val="100"/>
        <c:noMultiLvlLbl val="0"/>
      </c:catAx>
      <c:valAx>
        <c:axId val="93977808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62452881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EAF8FB"/>
    </a:solidFill>
    <a:ln w="9360"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200" b="1" strike="noStrike" spc="-1">
                <a:solidFill>
                  <a:srgbClr val="143371"/>
                </a:solidFill>
                <a:latin typeface="Calibri Light"/>
              </a:defRPr>
            </a:pPr>
            <a:r>
              <a:rPr sz="1200" b="1" strike="noStrike" spc="-1">
                <a:solidFill>
                  <a:srgbClr val="143371"/>
                </a:solidFill>
                <a:latin typeface="Calibri Light"/>
              </a:rPr>
              <a:t>Erledigt vs. Ziel je Gewohnheit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August!$AH$14</c:f>
              <c:strCache>
                <c:ptCount val="1"/>
                <c:pt idx="0">
                  <c:v>Erledigt</c:v>
                </c:pt>
              </c:strCache>
            </c:strRef>
          </c:tx>
          <c:spPr>
            <a:solidFill>
              <a:srgbClr val="EE8A3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August!$B$15:$B$24</c:f>
              <c:strCache>
                <c:ptCount val="5"/>
                <c:pt idx="0">
                  <c:v>10 Minuten Bewegung</c:v>
                </c:pt>
                <c:pt idx="1">
                  <c:v>Ausgaben notieren</c:v>
                </c:pt>
                <c:pt idx="2">
                  <c:v>10 Seiten lesen</c:v>
                </c:pt>
                <c:pt idx="3">
                  <c:v>5 € in den Spartopf</c:v>
                </c:pt>
                <c:pt idx="4">
                  <c:v>Abendroutine ohne Handy</c:v>
                </c:pt>
              </c:strCache>
            </c:strRef>
          </c:cat>
          <c:val>
            <c:numRef>
              <c:f>August!$AH$15:$AH$24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18-4E4B-9B36-9DF5FF564FEF}"/>
            </c:ext>
          </c:extLst>
        </c:ser>
        <c:ser>
          <c:idx val="1"/>
          <c:order val="1"/>
          <c:tx>
            <c:strRef>
              <c:f>August!$AI$14</c:f>
              <c:strCache>
                <c:ptCount val="1"/>
                <c:pt idx="0">
                  <c:v>Ziel</c:v>
                </c:pt>
              </c:strCache>
            </c:strRef>
          </c:tx>
          <c:spPr>
            <a:solidFill>
              <a:srgbClr val="1D52AC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August!$B$15:$B$24</c:f>
              <c:strCache>
                <c:ptCount val="5"/>
                <c:pt idx="0">
                  <c:v>10 Minuten Bewegung</c:v>
                </c:pt>
                <c:pt idx="1">
                  <c:v>Ausgaben notieren</c:v>
                </c:pt>
                <c:pt idx="2">
                  <c:v>10 Seiten lesen</c:v>
                </c:pt>
                <c:pt idx="3">
                  <c:v>5 € in den Spartopf</c:v>
                </c:pt>
                <c:pt idx="4">
                  <c:v>Abendroutine ohne Handy</c:v>
                </c:pt>
              </c:strCache>
            </c:strRef>
          </c:cat>
          <c:val>
            <c:numRef>
              <c:f>August!$AI$15:$AI$24</c:f>
              <c:numCache>
                <c:formatCode>0</c:formatCode>
                <c:ptCount val="10"/>
                <c:pt idx="0">
                  <c:v>20</c:v>
                </c:pt>
                <c:pt idx="1">
                  <c:v>25</c:v>
                </c:pt>
                <c:pt idx="2">
                  <c:v>15</c:v>
                </c:pt>
                <c:pt idx="3">
                  <c:v>12</c:v>
                </c:pt>
                <c:pt idx="4">
                  <c:v>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18-4E4B-9B36-9DF5FF564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3270684"/>
        <c:axId val="7614028"/>
      </c:barChart>
      <c:catAx>
        <c:axId val="3327068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614028"/>
        <c:crosses val="autoZero"/>
        <c:auto val="1"/>
        <c:lblAlgn val="ctr"/>
        <c:lblOffset val="100"/>
        <c:noMultiLvlLbl val="0"/>
      </c:catAx>
      <c:valAx>
        <c:axId val="7614028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33270684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EAF8FB"/>
    </a:solidFill>
    <a:ln w="9360"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25560</xdr:rowOff>
    </xdr:from>
    <xdr:to>
      <xdr:col>1</xdr:col>
      <xdr:colOff>2277000</xdr:colOff>
      <xdr:row>4</xdr:row>
      <xdr:rowOff>241560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70000" y="25560"/>
          <a:ext cx="2277000" cy="1130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146520</xdr:rowOff>
    </xdr:from>
    <xdr:to>
      <xdr:col>15</xdr:col>
      <xdr:colOff>190800</xdr:colOff>
      <xdr:row>44</xdr:row>
      <xdr:rowOff>133920</xdr:rowOff>
    </xdr:to>
    <xdr:graphicFrame macro="">
      <xdr:nvGraphicFramePr>
        <xdr:cNvPr id="9" name="Chart 1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146520</xdr:rowOff>
    </xdr:from>
    <xdr:to>
      <xdr:col>15</xdr:col>
      <xdr:colOff>190800</xdr:colOff>
      <xdr:row>44</xdr:row>
      <xdr:rowOff>133920</xdr:rowOff>
    </xdr:to>
    <xdr:graphicFrame macro="">
      <xdr:nvGraphicFramePr>
        <xdr:cNvPr id="10" name="Chart 1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146520</xdr:rowOff>
    </xdr:from>
    <xdr:to>
      <xdr:col>15</xdr:col>
      <xdr:colOff>190800</xdr:colOff>
      <xdr:row>44</xdr:row>
      <xdr:rowOff>133920</xdr:rowOff>
    </xdr:to>
    <xdr:graphicFrame macro="">
      <xdr:nvGraphicFramePr>
        <xdr:cNvPr id="11" name="Chart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146520</xdr:rowOff>
    </xdr:from>
    <xdr:to>
      <xdr:col>15</xdr:col>
      <xdr:colOff>190800</xdr:colOff>
      <xdr:row>44</xdr:row>
      <xdr:rowOff>133920</xdr:rowOff>
    </xdr:to>
    <xdr:graphicFrame macro="">
      <xdr:nvGraphicFramePr>
        <xdr:cNvPr id="12" name="Chart 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146520</xdr:rowOff>
    </xdr:from>
    <xdr:to>
      <xdr:col>15</xdr:col>
      <xdr:colOff>190800</xdr:colOff>
      <xdr:row>44</xdr:row>
      <xdr:rowOff>133920</xdr:rowOff>
    </xdr:to>
    <xdr:graphicFrame macro="">
      <xdr:nvGraphicFramePr>
        <xdr:cNvPr id="13" name="Chart 1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533520</xdr:colOff>
      <xdr:row>12</xdr:row>
      <xdr:rowOff>50400</xdr:rowOff>
    </xdr:from>
    <xdr:to>
      <xdr:col>18</xdr:col>
      <xdr:colOff>1080</xdr:colOff>
      <xdr:row>24</xdr:row>
      <xdr:rowOff>35280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146520</xdr:rowOff>
    </xdr:from>
    <xdr:to>
      <xdr:col>15</xdr:col>
      <xdr:colOff>190800</xdr:colOff>
      <xdr:row>44</xdr:row>
      <xdr:rowOff>133920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146520</xdr:rowOff>
    </xdr:from>
    <xdr:to>
      <xdr:col>15</xdr:col>
      <xdr:colOff>190800</xdr:colOff>
      <xdr:row>44</xdr:row>
      <xdr:rowOff>133920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146520</xdr:rowOff>
    </xdr:from>
    <xdr:to>
      <xdr:col>15</xdr:col>
      <xdr:colOff>190800</xdr:colOff>
      <xdr:row>44</xdr:row>
      <xdr:rowOff>133920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146520</xdr:rowOff>
    </xdr:from>
    <xdr:to>
      <xdr:col>15</xdr:col>
      <xdr:colOff>190800</xdr:colOff>
      <xdr:row>44</xdr:row>
      <xdr:rowOff>133920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146520</xdr:rowOff>
    </xdr:from>
    <xdr:to>
      <xdr:col>15</xdr:col>
      <xdr:colOff>190800</xdr:colOff>
      <xdr:row>44</xdr:row>
      <xdr:rowOff>133920</xdr:rowOff>
    </xdr:to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146520</xdr:rowOff>
    </xdr:from>
    <xdr:to>
      <xdr:col>15</xdr:col>
      <xdr:colOff>190800</xdr:colOff>
      <xdr:row>44</xdr:row>
      <xdr:rowOff>133920</xdr:rowOff>
    </xdr:to>
    <xdr:graphicFrame macro="">
      <xdr:nvGraphicFramePr>
        <xdr:cNvPr id="7" name="Chart 1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146520</xdr:rowOff>
    </xdr:from>
    <xdr:to>
      <xdr:col>15</xdr:col>
      <xdr:colOff>190800</xdr:colOff>
      <xdr:row>44</xdr:row>
      <xdr:rowOff>133920</xdr:rowOff>
    </xdr:to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CB8AE"/>
  </sheetPr>
  <dimension ref="A1:J41"/>
  <sheetViews>
    <sheetView showGridLines="0" tabSelected="1" zoomScaleNormal="100" workbookViewId="0">
      <selection activeCell="B7" sqref="B7"/>
    </sheetView>
  </sheetViews>
  <sheetFormatPr baseColWidth="10" defaultColWidth="8.6640625" defaultRowHeight="15" x14ac:dyDescent="0.2"/>
  <cols>
    <col min="1" max="1" width="3.83203125" customWidth="1"/>
    <col min="2" max="2" width="33.5" customWidth="1"/>
    <col min="3" max="3" width="10.6640625" customWidth="1"/>
    <col min="4" max="6" width="13" customWidth="1"/>
    <col min="7" max="7" width="3.83203125" customWidth="1"/>
    <col min="8" max="8" width="17.33203125" customWidth="1"/>
    <col min="9" max="9" width="24.83203125" customWidth="1"/>
    <col min="10" max="10" width="3.83203125" customWidth="1"/>
  </cols>
  <sheetData>
    <row r="1" spans="1:10" ht="15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5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4.75" customHeight="1" x14ac:dyDescent="0.2">
      <c r="A4" s="1"/>
      <c r="B4" s="1"/>
      <c r="C4" s="1"/>
      <c r="D4" s="57" t="s">
        <v>0</v>
      </c>
      <c r="E4" s="57"/>
      <c r="F4" s="57"/>
      <c r="G4" s="57"/>
      <c r="H4" s="57"/>
      <c r="I4" s="57"/>
      <c r="J4" s="57"/>
    </row>
    <row r="5" spans="1:10" ht="24.75" customHeight="1" x14ac:dyDescent="0.2">
      <c r="A5" s="1"/>
      <c r="B5" s="1"/>
      <c r="C5" s="1"/>
      <c r="D5" s="57"/>
      <c r="E5" s="57"/>
      <c r="F5" s="57"/>
      <c r="G5" s="57"/>
      <c r="H5" s="57"/>
      <c r="I5" s="57"/>
      <c r="J5" s="57"/>
    </row>
    <row r="6" spans="1:10" ht="18" customHeight="1" x14ac:dyDescent="0.2">
      <c r="A6" s="1"/>
      <c r="B6" s="1"/>
      <c r="C6" s="1"/>
      <c r="D6" s="58" t="s">
        <v>1</v>
      </c>
      <c r="E6" s="58"/>
      <c r="F6" s="58"/>
      <c r="G6" s="58"/>
      <c r="H6" s="58"/>
      <c r="I6" s="58"/>
      <c r="J6" s="58"/>
    </row>
    <row r="7" spans="1:10" ht="15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4.5" customHeight="1" x14ac:dyDescent="0.2">
      <c r="A9" s="1"/>
      <c r="B9" s="59" t="s">
        <v>2</v>
      </c>
      <c r="C9" s="59"/>
      <c r="D9" s="59"/>
      <c r="E9" s="59"/>
      <c r="F9" s="59"/>
      <c r="G9" s="59"/>
      <c r="H9" s="59"/>
      <c r="I9" s="59"/>
      <c r="J9" s="59"/>
    </row>
    <row r="10" spans="1:10" ht="27.75" customHeight="1" x14ac:dyDescent="0.2">
      <c r="A10" s="1"/>
      <c r="B10" s="60" t="s">
        <v>3</v>
      </c>
      <c r="C10" s="60"/>
      <c r="D10" s="60"/>
      <c r="E10" s="60"/>
      <c r="F10" s="60"/>
      <c r="G10" s="60"/>
      <c r="H10" s="60"/>
      <c r="I10" s="60"/>
      <c r="J10" s="60"/>
    </row>
    <row r="11" spans="1:10" ht="27.75" customHeight="1" x14ac:dyDescent="0.2">
      <c r="A11" s="1"/>
      <c r="B11" s="60"/>
      <c r="C11" s="60"/>
      <c r="D11" s="60"/>
      <c r="E11" s="60"/>
      <c r="F11" s="60"/>
      <c r="G11" s="60"/>
      <c r="H11" s="60"/>
      <c r="I11" s="60"/>
      <c r="J11" s="60"/>
    </row>
    <row r="12" spans="1:10" ht="15.7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36" customHeight="1" x14ac:dyDescent="0.3">
      <c r="A13" s="1"/>
      <c r="B13" s="2" t="s">
        <v>4</v>
      </c>
      <c r="C13" s="3"/>
      <c r="D13" s="3"/>
      <c r="E13" s="3"/>
      <c r="F13" s="3"/>
      <c r="G13" s="3"/>
      <c r="H13" s="2"/>
      <c r="I13" s="3"/>
      <c r="J13" s="3"/>
    </row>
    <row r="14" spans="1:10" ht="13.5" customHeight="1" x14ac:dyDescent="0.2">
      <c r="A14" s="1"/>
      <c r="B14" s="4"/>
      <c r="C14" s="4"/>
      <c r="D14" s="4"/>
      <c r="E14" s="4"/>
      <c r="F14" s="4"/>
      <c r="G14" s="4"/>
      <c r="H14" s="4"/>
      <c r="I14" s="4"/>
      <c r="J14" s="4"/>
    </row>
    <row r="15" spans="1:10" ht="20.25" customHeight="1" x14ac:dyDescent="0.2">
      <c r="A15" s="1"/>
      <c r="B15" s="61" t="s">
        <v>5</v>
      </c>
      <c r="C15" s="61"/>
      <c r="D15" s="62" t="s">
        <v>6</v>
      </c>
      <c r="E15" s="62"/>
      <c r="F15" s="62"/>
      <c r="G15" s="62"/>
      <c r="H15" s="62"/>
      <c r="I15" s="62"/>
      <c r="J15" s="62"/>
    </row>
    <row r="16" spans="1:10" ht="24.75" customHeight="1" x14ac:dyDescent="0.2">
      <c r="A16" s="1"/>
      <c r="B16" s="61"/>
      <c r="C16" s="61"/>
      <c r="D16" s="62"/>
      <c r="E16" s="62"/>
      <c r="F16" s="62"/>
      <c r="G16" s="62"/>
      <c r="H16" s="62"/>
      <c r="I16" s="62"/>
      <c r="J16" s="62"/>
    </row>
    <row r="17" spans="1:10" ht="10.5" customHeight="1" x14ac:dyDescent="0.2">
      <c r="A17" s="1"/>
      <c r="B17" s="5"/>
      <c r="C17" s="5"/>
      <c r="D17" s="6"/>
      <c r="E17" s="6"/>
      <c r="F17" s="6"/>
      <c r="G17" s="6"/>
      <c r="H17" s="6"/>
      <c r="I17" s="6"/>
      <c r="J17" s="6"/>
    </row>
    <row r="18" spans="1:10" ht="20.25" customHeight="1" x14ac:dyDescent="0.2">
      <c r="A18" s="1"/>
      <c r="B18" s="63" t="s">
        <v>7</v>
      </c>
      <c r="C18" s="63"/>
      <c r="D18" s="64" t="s">
        <v>8</v>
      </c>
      <c r="E18" s="64"/>
      <c r="F18" s="64"/>
      <c r="G18" s="64"/>
      <c r="H18" s="64"/>
      <c r="I18" s="64"/>
      <c r="J18" s="64"/>
    </row>
    <row r="19" spans="1:10" ht="24.75" customHeight="1" x14ac:dyDescent="0.2">
      <c r="A19" s="1"/>
      <c r="B19" s="63"/>
      <c r="C19" s="63"/>
      <c r="D19" s="64"/>
      <c r="E19" s="64"/>
      <c r="F19" s="64"/>
      <c r="G19" s="64"/>
      <c r="H19" s="64"/>
      <c r="I19" s="64"/>
      <c r="J19" s="64"/>
    </row>
    <row r="20" spans="1:10" ht="12.75" customHeight="1" x14ac:dyDescent="0.2">
      <c r="A20" s="1"/>
      <c r="B20" s="5"/>
      <c r="C20" s="5"/>
      <c r="D20" s="6"/>
      <c r="E20" s="6"/>
      <c r="F20" s="6"/>
      <c r="G20" s="6"/>
      <c r="H20" s="6"/>
      <c r="I20" s="6"/>
      <c r="J20" s="6"/>
    </row>
    <row r="21" spans="1:10" ht="20.25" customHeight="1" x14ac:dyDescent="0.2">
      <c r="A21" s="1"/>
      <c r="B21" s="65" t="s">
        <v>9</v>
      </c>
      <c r="C21" s="65"/>
      <c r="D21" s="66" t="s">
        <v>10</v>
      </c>
      <c r="E21" s="66"/>
      <c r="F21" s="66"/>
      <c r="G21" s="66"/>
      <c r="H21" s="66"/>
      <c r="I21" s="66"/>
      <c r="J21" s="66"/>
    </row>
    <row r="22" spans="1:10" ht="24.75" customHeight="1" x14ac:dyDescent="0.2">
      <c r="A22" s="1"/>
      <c r="B22" s="65"/>
      <c r="C22" s="65"/>
      <c r="D22" s="66"/>
      <c r="E22" s="66"/>
      <c r="F22" s="66"/>
      <c r="G22" s="66"/>
      <c r="H22" s="66"/>
      <c r="I22" s="66"/>
      <c r="J22" s="66"/>
    </row>
    <row r="23" spans="1:10" ht="12" customHeight="1" x14ac:dyDescent="0.2">
      <c r="A23" s="1"/>
      <c r="B23" s="5"/>
      <c r="C23" s="5"/>
      <c r="D23" s="6"/>
      <c r="E23" s="6"/>
      <c r="F23" s="6"/>
      <c r="G23" s="6"/>
      <c r="H23" s="6"/>
      <c r="I23" s="6"/>
      <c r="J23" s="6"/>
    </row>
    <row r="24" spans="1:10" ht="20.25" customHeight="1" x14ac:dyDescent="0.2">
      <c r="A24" s="1"/>
      <c r="B24" s="67" t="s">
        <v>11</v>
      </c>
      <c r="C24" s="67"/>
      <c r="D24" s="68" t="s">
        <v>12</v>
      </c>
      <c r="E24" s="68"/>
      <c r="F24" s="68"/>
      <c r="G24" s="68"/>
      <c r="H24" s="68"/>
      <c r="I24" s="68"/>
      <c r="J24" s="68"/>
    </row>
    <row r="25" spans="1:10" ht="24.75" customHeight="1" x14ac:dyDescent="0.2">
      <c r="A25" s="1"/>
      <c r="B25" s="67"/>
      <c r="C25" s="67"/>
      <c r="D25" s="68"/>
      <c r="E25" s="68"/>
      <c r="F25" s="68"/>
      <c r="G25" s="68"/>
      <c r="H25" s="68"/>
      <c r="I25" s="68"/>
      <c r="J25" s="68"/>
    </row>
    <row r="26" spans="1:10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29.25" customHeight="1" x14ac:dyDescent="0.2">
      <c r="A27" s="1"/>
      <c r="B27" s="69" t="s">
        <v>13</v>
      </c>
      <c r="C27" s="69"/>
      <c r="D27" s="69"/>
      <c r="E27" s="69"/>
      <c r="F27" s="69"/>
      <c r="G27" s="69"/>
      <c r="H27" s="69"/>
      <c r="I27" s="69"/>
      <c r="J27" s="69"/>
    </row>
    <row r="28" spans="1:10" ht="34.5" customHeight="1" x14ac:dyDescent="0.2">
      <c r="A28" s="1"/>
      <c r="B28" s="70" t="s">
        <v>14</v>
      </c>
      <c r="C28" s="70"/>
      <c r="D28" s="71" t="s">
        <v>15</v>
      </c>
      <c r="E28" s="71"/>
      <c r="F28" s="71"/>
      <c r="G28" s="71"/>
      <c r="H28" s="71"/>
      <c r="I28" s="71"/>
      <c r="J28" s="71"/>
    </row>
    <row r="29" spans="1:10" ht="34.5" customHeight="1" x14ac:dyDescent="0.2">
      <c r="A29" s="1"/>
      <c r="B29" s="72" t="s">
        <v>16</v>
      </c>
      <c r="C29" s="72"/>
      <c r="D29" s="73" t="s">
        <v>17</v>
      </c>
      <c r="E29" s="73"/>
      <c r="F29" s="73"/>
      <c r="G29" s="73"/>
      <c r="H29" s="73"/>
      <c r="I29" s="73"/>
      <c r="J29" s="73"/>
    </row>
    <row r="30" spans="1:10" ht="34.5" customHeight="1" x14ac:dyDescent="0.2">
      <c r="A30" s="1"/>
      <c r="B30" s="72" t="s">
        <v>18</v>
      </c>
      <c r="C30" s="72"/>
      <c r="D30" s="73" t="s">
        <v>19</v>
      </c>
      <c r="E30" s="73"/>
      <c r="F30" s="73"/>
      <c r="G30" s="73"/>
      <c r="H30" s="73"/>
      <c r="I30" s="73"/>
      <c r="J30" s="73"/>
    </row>
    <row r="31" spans="1:10" ht="34.5" customHeight="1" x14ac:dyDescent="0.2">
      <c r="A31" s="1"/>
      <c r="B31" s="72" t="s">
        <v>20</v>
      </c>
      <c r="C31" s="72"/>
      <c r="D31" s="73" t="s">
        <v>21</v>
      </c>
      <c r="E31" s="73"/>
      <c r="F31" s="73"/>
      <c r="G31" s="73"/>
      <c r="H31" s="73"/>
      <c r="I31" s="73"/>
      <c r="J31" s="73"/>
    </row>
    <row r="32" spans="1:10" ht="34.5" customHeight="1" x14ac:dyDescent="0.2">
      <c r="A32" s="1"/>
      <c r="B32" s="72" t="s">
        <v>22</v>
      </c>
      <c r="C32" s="72"/>
      <c r="D32" s="73" t="s">
        <v>23</v>
      </c>
      <c r="E32" s="73"/>
      <c r="F32" s="73"/>
      <c r="G32" s="73"/>
      <c r="H32" s="73"/>
      <c r="I32" s="73"/>
      <c r="J32" s="73"/>
    </row>
    <row r="33" spans="1:10" ht="34.5" customHeight="1" x14ac:dyDescent="0.2">
      <c r="A33" s="1"/>
      <c r="B33" s="74" t="s">
        <v>24</v>
      </c>
      <c r="C33" s="74"/>
      <c r="D33" s="75" t="s">
        <v>25</v>
      </c>
      <c r="E33" s="75"/>
      <c r="F33" s="75"/>
      <c r="G33" s="75"/>
      <c r="H33" s="75"/>
      <c r="I33" s="75"/>
      <c r="J33" s="75"/>
    </row>
    <row r="34" spans="1:10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22.5" customHeight="1" x14ac:dyDescent="0.2">
      <c r="A35" s="1"/>
      <c r="B35" s="76" t="s">
        <v>26</v>
      </c>
      <c r="C35" s="76"/>
      <c r="D35" s="76"/>
      <c r="E35" s="76"/>
      <c r="F35" s="76"/>
      <c r="G35" s="76"/>
      <c r="H35" s="76"/>
      <c r="I35" s="76"/>
      <c r="J35" s="76"/>
    </row>
    <row r="36" spans="1:10" ht="22.5" customHeight="1" x14ac:dyDescent="0.2">
      <c r="A36" s="1"/>
      <c r="B36" s="76"/>
      <c r="C36" s="76"/>
      <c r="D36" s="76"/>
      <c r="E36" s="76"/>
      <c r="F36" s="76"/>
      <c r="G36" s="76"/>
      <c r="H36" s="76"/>
      <c r="I36" s="76"/>
      <c r="J36" s="76"/>
    </row>
    <row r="37" spans="1:10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20.25" customHeight="1" x14ac:dyDescent="0.2">
      <c r="A38" s="1"/>
      <c r="B38" s="77" t="s">
        <v>27</v>
      </c>
      <c r="C38" s="77"/>
      <c r="D38" s="77"/>
      <c r="E38" s="77"/>
      <c r="F38" s="77"/>
      <c r="G38" s="77"/>
      <c r="H38" s="77"/>
      <c r="I38" s="77"/>
      <c r="J38" s="77"/>
    </row>
    <row r="39" spans="1:10" ht="20.25" customHeight="1" x14ac:dyDescent="0.2">
      <c r="A39" s="1"/>
      <c r="B39" s="77"/>
      <c r="C39" s="77"/>
      <c r="D39" s="77"/>
      <c r="E39" s="77"/>
      <c r="F39" s="77"/>
      <c r="G39" s="77"/>
      <c r="H39" s="77"/>
      <c r="I39" s="77"/>
      <c r="J39" s="77"/>
    </row>
    <row r="40" spans="1:10" ht="1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7.25" customHeight="1" x14ac:dyDescent="0.2">
      <c r="A41" s="1"/>
      <c r="B41" s="78"/>
      <c r="C41" s="78"/>
      <c r="D41" s="78"/>
      <c r="E41" s="78"/>
      <c r="F41" s="78"/>
      <c r="G41" s="78"/>
      <c r="H41" s="78"/>
      <c r="I41" s="78"/>
      <c r="J41" s="78"/>
    </row>
  </sheetData>
  <mergeCells count="28">
    <mergeCell ref="B33:C33"/>
    <mergeCell ref="D33:J33"/>
    <mergeCell ref="B35:J36"/>
    <mergeCell ref="B38:J39"/>
    <mergeCell ref="B41:J41"/>
    <mergeCell ref="B30:C30"/>
    <mergeCell ref="D30:J30"/>
    <mergeCell ref="B31:C31"/>
    <mergeCell ref="D31:J31"/>
    <mergeCell ref="B32:C32"/>
    <mergeCell ref="D32:J32"/>
    <mergeCell ref="B27:J27"/>
    <mergeCell ref="B28:C28"/>
    <mergeCell ref="D28:J28"/>
    <mergeCell ref="B29:C29"/>
    <mergeCell ref="D29:J29"/>
    <mergeCell ref="B18:C19"/>
    <mergeCell ref="D18:J19"/>
    <mergeCell ref="B21:C22"/>
    <mergeCell ref="D21:J22"/>
    <mergeCell ref="B24:C25"/>
    <mergeCell ref="D24:J25"/>
    <mergeCell ref="D4:J5"/>
    <mergeCell ref="D6:J6"/>
    <mergeCell ref="B9:J9"/>
    <mergeCell ref="B10:J11"/>
    <mergeCell ref="B15:C16"/>
    <mergeCell ref="D15:J16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CB8AE"/>
  </sheetPr>
  <dimension ref="A1:AM25"/>
  <sheetViews>
    <sheetView showGridLines="0" zoomScaleNormal="100" workbookViewId="0">
      <pane xSplit="2" ySplit="14" topLeftCell="C15" activePane="bottomRight" state="frozen"/>
      <selection pane="topRight" activeCell="C1" sqref="C1"/>
      <selection pane="bottomLeft" activeCell="A15" sqref="A15"/>
      <selection pane="bottomRight"/>
    </sheetView>
  </sheetViews>
  <sheetFormatPr baseColWidth="10" defaultColWidth="8.6640625" defaultRowHeight="15" x14ac:dyDescent="0.2"/>
  <cols>
    <col min="1" max="1" width="3.83203125" customWidth="1"/>
    <col min="2" max="2" width="29.1640625" customWidth="1"/>
    <col min="3" max="33" width="4.5" customWidth="1"/>
    <col min="35" max="35" width="7.5" customWidth="1"/>
    <col min="37" max="37" width="3.1640625" customWidth="1"/>
    <col min="38" max="39" width="14" hidden="1" customWidth="1"/>
  </cols>
  <sheetData>
    <row r="1" spans="1:39" ht="15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7.25" customHeight="1" x14ac:dyDescent="0.2">
      <c r="A2" s="1"/>
      <c r="B2" s="7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>
        <f>COUNTA('Meine Gewohnheiten'!$C$10:$C$19)</f>
        <v>5</v>
      </c>
    </row>
    <row r="3" spans="1:39" ht="39" customHeight="1" x14ac:dyDescent="0.45">
      <c r="A3" s="1"/>
      <c r="B3" s="8" t="s">
        <v>101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7.25" customHeight="1" x14ac:dyDescent="0.2">
      <c r="A4" s="1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1"/>
      <c r="AL4" s="1" t="s">
        <v>75</v>
      </c>
      <c r="AM4" s="1">
        <f>SUM(AH15:AH24)</f>
        <v>0</v>
      </c>
    </row>
    <row r="5" spans="1:39" ht="17.25" customHeight="1" x14ac:dyDescent="0.2">
      <c r="A5" s="1"/>
      <c r="B5" s="12" t="s">
        <v>76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"/>
      <c r="AL5" s="1" t="s">
        <v>77</v>
      </c>
      <c r="AM5" s="1">
        <f>MAX(0,SUM(AI15:AI24)-AM4)</f>
        <v>90</v>
      </c>
    </row>
    <row r="6" spans="1:39" ht="17.25" customHeight="1" x14ac:dyDescent="0.2">
      <c r="A6" s="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"/>
      <c r="AL6" s="1"/>
      <c r="AM6" s="1">
        <f>IF(AM2=0,0,SUMPRODUCT(--(C25:AG25=AM2)))</f>
        <v>0</v>
      </c>
    </row>
    <row r="7" spans="1:39" ht="27.75" customHeight="1" x14ac:dyDescent="0.2">
      <c r="A7" s="1"/>
      <c r="B7" s="47" t="s">
        <v>78</v>
      </c>
      <c r="C7" s="84" t="s">
        <v>79</v>
      </c>
      <c r="D7" s="84"/>
      <c r="E7" s="84"/>
      <c r="F7" s="84"/>
      <c r="G7" s="84"/>
      <c r="H7" s="84"/>
      <c r="I7" s="84"/>
      <c r="J7" s="43"/>
      <c r="K7" s="85" t="s">
        <v>80</v>
      </c>
      <c r="L7" s="85"/>
      <c r="M7" s="85"/>
      <c r="N7" s="85"/>
      <c r="O7" s="85"/>
      <c r="P7" s="85"/>
      <c r="Q7" s="85"/>
      <c r="R7" s="43"/>
      <c r="S7" s="86" t="s">
        <v>53</v>
      </c>
      <c r="T7" s="86"/>
      <c r="U7" s="86"/>
      <c r="V7" s="86"/>
      <c r="W7" s="86"/>
      <c r="X7" s="86"/>
      <c r="Y7" s="86"/>
      <c r="Z7" s="43"/>
      <c r="AA7" s="87" t="s">
        <v>81</v>
      </c>
      <c r="AB7" s="87"/>
      <c r="AC7" s="87"/>
      <c r="AD7" s="87"/>
      <c r="AE7" s="87"/>
      <c r="AF7" s="87"/>
      <c r="AG7" s="87"/>
      <c r="AH7" s="43"/>
      <c r="AI7" s="43"/>
      <c r="AJ7" s="43"/>
      <c r="AK7" s="1"/>
      <c r="AL7" s="1"/>
      <c r="AM7" s="1">
        <f>IF(SUM(AI15:AI24)=0,0,AM4/SUM(AI15:AI24))</f>
        <v>0</v>
      </c>
    </row>
    <row r="8" spans="1:39" ht="29.25" customHeight="1" x14ac:dyDescent="0.2">
      <c r="A8" s="1"/>
      <c r="B8" s="11"/>
      <c r="C8" s="88">
        <f>AM4</f>
        <v>0</v>
      </c>
      <c r="D8" s="88"/>
      <c r="E8" s="88"/>
      <c r="F8" s="88"/>
      <c r="G8" s="88"/>
      <c r="H8" s="88"/>
      <c r="I8" s="88"/>
      <c r="J8" s="11"/>
      <c r="K8" s="89">
        <f>AM7</f>
        <v>0</v>
      </c>
      <c r="L8" s="89"/>
      <c r="M8" s="89"/>
      <c r="N8" s="89"/>
      <c r="O8" s="89"/>
      <c r="P8" s="89"/>
      <c r="Q8" s="89"/>
      <c r="R8" s="11"/>
      <c r="S8" s="90">
        <f>AM6</f>
        <v>0</v>
      </c>
      <c r="T8" s="90"/>
      <c r="U8" s="90"/>
      <c r="V8" s="90"/>
      <c r="W8" s="90"/>
      <c r="X8" s="90"/>
      <c r="Y8" s="90"/>
      <c r="Z8" s="11"/>
      <c r="AA8" s="87" t="str">
        <f>IF(SUM(AH15:AH24)=0,"",INDEX(B15:B24,MATCH(MAX(AH15:AH24),AH15:AH24,0)))</f>
        <v/>
      </c>
      <c r="AB8" s="87"/>
      <c r="AC8" s="87"/>
      <c r="AD8" s="87"/>
      <c r="AE8" s="87"/>
      <c r="AF8" s="87"/>
      <c r="AG8" s="87"/>
      <c r="AH8" s="11"/>
      <c r="AI8" s="11"/>
      <c r="AJ8" s="11"/>
      <c r="AK8" s="1"/>
      <c r="AL8" s="1"/>
      <c r="AM8" s="1"/>
    </row>
    <row r="9" spans="1:39" ht="15.75" customHeight="1" x14ac:dyDescent="0.2">
      <c r="A9" s="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"/>
      <c r="AL9" s="1"/>
      <c r="AM9" s="1"/>
    </row>
    <row r="10" spans="1:39" ht="27.75" customHeight="1" x14ac:dyDescent="0.2">
      <c r="A10" s="1"/>
      <c r="B10" s="82" t="s">
        <v>82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1"/>
      <c r="AL10" s="1"/>
      <c r="AM10" s="1"/>
    </row>
    <row r="11" spans="1:39" ht="15.75" customHeight="1" x14ac:dyDescent="0.2">
      <c r="A11" s="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"/>
      <c r="AL11" s="1"/>
      <c r="AM11" s="1"/>
    </row>
    <row r="12" spans="1:39" ht="29.25" customHeight="1" x14ac:dyDescent="0.2">
      <c r="A12" s="1"/>
      <c r="B12" s="83" t="s">
        <v>83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1"/>
      <c r="AL12" s="1"/>
      <c r="AM12" s="1"/>
    </row>
    <row r="13" spans="1:39" ht="13.5" customHeight="1" x14ac:dyDescent="0.2">
      <c r="A13" s="1"/>
      <c r="B13" s="1"/>
      <c r="C13" s="49" t="s">
        <v>90</v>
      </c>
      <c r="D13" s="49" t="s">
        <v>84</v>
      </c>
      <c r="E13" s="49" t="s">
        <v>85</v>
      </c>
      <c r="F13" s="49" t="s">
        <v>86</v>
      </c>
      <c r="G13" s="49" t="s">
        <v>87</v>
      </c>
      <c r="H13" s="49" t="s">
        <v>88</v>
      </c>
      <c r="I13" s="49" t="s">
        <v>89</v>
      </c>
      <c r="J13" s="49" t="s">
        <v>90</v>
      </c>
      <c r="K13" s="49" t="s">
        <v>84</v>
      </c>
      <c r="L13" s="49" t="s">
        <v>85</v>
      </c>
      <c r="M13" s="49" t="s">
        <v>86</v>
      </c>
      <c r="N13" s="49" t="s">
        <v>87</v>
      </c>
      <c r="O13" s="49" t="s">
        <v>88</v>
      </c>
      <c r="P13" s="49" t="s">
        <v>89</v>
      </c>
      <c r="Q13" s="49" t="s">
        <v>90</v>
      </c>
      <c r="R13" s="49" t="s">
        <v>84</v>
      </c>
      <c r="S13" s="49" t="s">
        <v>85</v>
      </c>
      <c r="T13" s="49" t="s">
        <v>86</v>
      </c>
      <c r="U13" s="49" t="s">
        <v>87</v>
      </c>
      <c r="V13" s="49" t="s">
        <v>88</v>
      </c>
      <c r="W13" s="49" t="s">
        <v>89</v>
      </c>
      <c r="X13" s="49" t="s">
        <v>90</v>
      </c>
      <c r="Y13" s="49" t="s">
        <v>84</v>
      </c>
      <c r="Z13" s="49" t="s">
        <v>85</v>
      </c>
      <c r="AA13" s="49" t="s">
        <v>86</v>
      </c>
      <c r="AB13" s="49" t="s">
        <v>87</v>
      </c>
      <c r="AC13" s="49" t="s">
        <v>88</v>
      </c>
      <c r="AD13" s="49" t="s">
        <v>89</v>
      </c>
      <c r="AE13" s="49" t="s">
        <v>90</v>
      </c>
      <c r="AF13" s="49" t="s">
        <v>84</v>
      </c>
      <c r="AG13" s="49" t="s">
        <v>85</v>
      </c>
      <c r="AH13" s="1"/>
      <c r="AI13" s="1"/>
      <c r="AJ13" s="1"/>
      <c r="AK13" s="1"/>
      <c r="AL13" s="1"/>
      <c r="AM13" s="1"/>
    </row>
    <row r="14" spans="1:39" ht="20.25" customHeight="1" x14ac:dyDescent="0.2">
      <c r="A14" s="1"/>
      <c r="B14" s="14" t="s">
        <v>33</v>
      </c>
      <c r="C14" s="50">
        <v>1</v>
      </c>
      <c r="D14" s="50">
        <v>2</v>
      </c>
      <c r="E14" s="50">
        <v>3</v>
      </c>
      <c r="F14" s="50">
        <v>4</v>
      </c>
      <c r="G14" s="50">
        <v>5</v>
      </c>
      <c r="H14" s="50">
        <v>6</v>
      </c>
      <c r="I14" s="50">
        <v>7</v>
      </c>
      <c r="J14" s="50">
        <v>8</v>
      </c>
      <c r="K14" s="50">
        <v>9</v>
      </c>
      <c r="L14" s="50">
        <v>10</v>
      </c>
      <c r="M14" s="50">
        <v>11</v>
      </c>
      <c r="N14" s="50">
        <v>12</v>
      </c>
      <c r="O14" s="50">
        <v>13</v>
      </c>
      <c r="P14" s="50">
        <v>14</v>
      </c>
      <c r="Q14" s="50">
        <v>15</v>
      </c>
      <c r="R14" s="50">
        <v>16</v>
      </c>
      <c r="S14" s="50">
        <v>17</v>
      </c>
      <c r="T14" s="50">
        <v>18</v>
      </c>
      <c r="U14" s="50">
        <v>19</v>
      </c>
      <c r="V14" s="50">
        <v>20</v>
      </c>
      <c r="W14" s="50">
        <v>21</v>
      </c>
      <c r="X14" s="50">
        <v>22</v>
      </c>
      <c r="Y14" s="50">
        <v>23</v>
      </c>
      <c r="Z14" s="50">
        <v>24</v>
      </c>
      <c r="AA14" s="50">
        <v>25</v>
      </c>
      <c r="AB14" s="50">
        <v>26</v>
      </c>
      <c r="AC14" s="50">
        <v>27</v>
      </c>
      <c r="AD14" s="50">
        <v>28</v>
      </c>
      <c r="AE14" s="50">
        <v>29</v>
      </c>
      <c r="AF14" s="50">
        <v>30</v>
      </c>
      <c r="AG14" s="50">
        <v>31</v>
      </c>
      <c r="AH14" s="50" t="s">
        <v>91</v>
      </c>
      <c r="AI14" s="50" t="s">
        <v>92</v>
      </c>
      <c r="AJ14" s="50" t="s">
        <v>93</v>
      </c>
      <c r="AK14" s="1"/>
      <c r="AL14" s="1"/>
      <c r="AM14" s="1"/>
    </row>
    <row r="15" spans="1:39" ht="22.5" customHeight="1" x14ac:dyDescent="0.2">
      <c r="A15" s="1"/>
      <c r="B15" s="34" t="str">
        <f>IF('Meine Gewohnheiten'!C10="","",'Meine Gewohnheiten'!C10)</f>
        <v>10 Minuten Bewegung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35">
        <f t="shared" ref="AH15:AH24" si="0">COUNTIF(C15:AG15,"x")</f>
        <v>0</v>
      </c>
      <c r="AI15" s="35">
        <f>IF('Meine Gewohnheiten'!E10="","",'Meine Gewohnheiten'!E10)</f>
        <v>20</v>
      </c>
      <c r="AJ15" s="36">
        <f t="shared" ref="AJ15:AJ24" si="1">IF(OR(AI15="",AI15=0),"",AH15/AI15)</f>
        <v>0</v>
      </c>
      <c r="AK15" s="1"/>
      <c r="AL15" s="1"/>
      <c r="AM15" s="1"/>
    </row>
    <row r="16" spans="1:39" ht="22.5" customHeight="1" x14ac:dyDescent="0.2">
      <c r="A16" s="1"/>
      <c r="B16" s="37" t="str">
        <f>IF('Meine Gewohnheiten'!C11="","",'Meine Gewohnheiten'!C11)</f>
        <v>Ausgaben notieren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38">
        <f t="shared" si="0"/>
        <v>0</v>
      </c>
      <c r="AI16" s="38">
        <f>IF('Meine Gewohnheiten'!E11="","",'Meine Gewohnheiten'!E11)</f>
        <v>25</v>
      </c>
      <c r="AJ16" s="39">
        <f t="shared" si="1"/>
        <v>0</v>
      </c>
      <c r="AK16" s="1"/>
      <c r="AL16" s="1"/>
      <c r="AM16" s="1"/>
    </row>
    <row r="17" spans="1:39" ht="22.5" customHeight="1" x14ac:dyDescent="0.2">
      <c r="A17" s="1"/>
      <c r="B17" s="34" t="str">
        <f>IF('Meine Gewohnheiten'!C12="","",'Meine Gewohnheiten'!C12)</f>
        <v>10 Seiten lesen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35">
        <f t="shared" si="0"/>
        <v>0</v>
      </c>
      <c r="AI17" s="35">
        <f>IF('Meine Gewohnheiten'!E12="","",'Meine Gewohnheiten'!E12)</f>
        <v>15</v>
      </c>
      <c r="AJ17" s="36">
        <f t="shared" si="1"/>
        <v>0</v>
      </c>
      <c r="AK17" s="1"/>
      <c r="AL17" s="1"/>
      <c r="AM17" s="1"/>
    </row>
    <row r="18" spans="1:39" ht="22.5" customHeight="1" x14ac:dyDescent="0.2">
      <c r="A18" s="1"/>
      <c r="B18" s="37" t="str">
        <f>IF('Meine Gewohnheiten'!C13="","",'Meine Gewohnheiten'!C13)</f>
        <v>5 € in den Spartopf</v>
      </c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38">
        <f t="shared" si="0"/>
        <v>0</v>
      </c>
      <c r="AI18" s="38">
        <f>IF('Meine Gewohnheiten'!E13="","",'Meine Gewohnheiten'!E13)</f>
        <v>12</v>
      </c>
      <c r="AJ18" s="39">
        <f t="shared" si="1"/>
        <v>0</v>
      </c>
      <c r="AK18" s="1"/>
      <c r="AL18" s="1"/>
      <c r="AM18" s="1"/>
    </row>
    <row r="19" spans="1:39" ht="22.5" customHeight="1" x14ac:dyDescent="0.2">
      <c r="A19" s="1"/>
      <c r="B19" s="34" t="str">
        <f>IF('Meine Gewohnheiten'!C14="","",'Meine Gewohnheiten'!C14)</f>
        <v>Abendroutine ohne Handy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35">
        <f t="shared" si="0"/>
        <v>0</v>
      </c>
      <c r="AI19" s="35">
        <f>IF('Meine Gewohnheiten'!E14="","",'Meine Gewohnheiten'!E14)</f>
        <v>18</v>
      </c>
      <c r="AJ19" s="36">
        <f t="shared" si="1"/>
        <v>0</v>
      </c>
      <c r="AK19" s="1"/>
      <c r="AL19" s="1"/>
      <c r="AM19" s="1"/>
    </row>
    <row r="20" spans="1:39" ht="22.5" customHeight="1" x14ac:dyDescent="0.2">
      <c r="A20" s="1"/>
      <c r="B20" s="37" t="str">
        <f>IF('Meine Gewohnheiten'!C15="","",'Meine Gewohnheiten'!C15)</f>
        <v/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38">
        <f t="shared" si="0"/>
        <v>0</v>
      </c>
      <c r="AI20" s="38" t="str">
        <f>IF('Meine Gewohnheiten'!E15="","",'Meine Gewohnheiten'!E15)</f>
        <v/>
      </c>
      <c r="AJ20" s="39" t="str">
        <f t="shared" si="1"/>
        <v/>
      </c>
      <c r="AK20" s="1"/>
      <c r="AL20" s="1"/>
      <c r="AM20" s="1"/>
    </row>
    <row r="21" spans="1:39" ht="22.5" customHeight="1" x14ac:dyDescent="0.2">
      <c r="A21" s="1"/>
      <c r="B21" s="34" t="str">
        <f>IF('Meine Gewohnheiten'!C16="","",'Meine Gewohnheiten'!C16)</f>
        <v/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35">
        <f t="shared" si="0"/>
        <v>0</v>
      </c>
      <c r="AI21" s="35" t="str">
        <f>IF('Meine Gewohnheiten'!E16="","",'Meine Gewohnheiten'!E16)</f>
        <v/>
      </c>
      <c r="AJ21" s="36" t="str">
        <f t="shared" si="1"/>
        <v/>
      </c>
      <c r="AK21" s="1"/>
      <c r="AL21" s="1"/>
      <c r="AM21" s="1"/>
    </row>
    <row r="22" spans="1:39" ht="22.5" customHeight="1" x14ac:dyDescent="0.2">
      <c r="A22" s="1"/>
      <c r="B22" s="37" t="str">
        <f>IF('Meine Gewohnheiten'!C17="","",'Meine Gewohnheiten'!C17)</f>
        <v/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38">
        <f t="shared" si="0"/>
        <v>0</v>
      </c>
      <c r="AI22" s="38" t="str">
        <f>IF('Meine Gewohnheiten'!E17="","",'Meine Gewohnheiten'!E17)</f>
        <v/>
      </c>
      <c r="AJ22" s="39" t="str">
        <f t="shared" si="1"/>
        <v/>
      </c>
      <c r="AK22" s="1"/>
      <c r="AL22" s="1"/>
      <c r="AM22" s="1"/>
    </row>
    <row r="23" spans="1:39" ht="22.5" customHeight="1" x14ac:dyDescent="0.2">
      <c r="A23" s="1"/>
      <c r="B23" s="34" t="str">
        <f>IF('Meine Gewohnheiten'!C18="","",'Meine Gewohnheiten'!C18)</f>
        <v/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35">
        <f t="shared" si="0"/>
        <v>0</v>
      </c>
      <c r="AI23" s="35" t="str">
        <f>IF('Meine Gewohnheiten'!E18="","",'Meine Gewohnheiten'!E18)</f>
        <v/>
      </c>
      <c r="AJ23" s="36" t="str">
        <f t="shared" si="1"/>
        <v/>
      </c>
      <c r="AK23" s="1"/>
      <c r="AL23" s="1"/>
      <c r="AM23" s="1"/>
    </row>
    <row r="24" spans="1:39" ht="22.5" customHeight="1" x14ac:dyDescent="0.2">
      <c r="A24" s="1"/>
      <c r="B24" s="37" t="str">
        <f>IF('Meine Gewohnheiten'!C19="","",'Meine Gewohnheiten'!C19)</f>
        <v/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38">
        <f t="shared" si="0"/>
        <v>0</v>
      </c>
      <c r="AI24" s="38" t="str">
        <f>IF('Meine Gewohnheiten'!E19="","",'Meine Gewohnheiten'!E19)</f>
        <v/>
      </c>
      <c r="AJ24" s="39" t="str">
        <f t="shared" si="1"/>
        <v/>
      </c>
      <c r="AK24" s="1"/>
      <c r="AL24" s="1"/>
      <c r="AM24" s="1"/>
    </row>
    <row r="25" spans="1:39" ht="22.5" customHeight="1" x14ac:dyDescent="0.2">
      <c r="A25" s="1"/>
      <c r="B25" s="53" t="s">
        <v>95</v>
      </c>
      <c r="C25" s="54">
        <f>IF(AM$2=0,"",COUNTIF(C15:C24,"x"))</f>
        <v>0</v>
      </c>
      <c r="D25" s="54">
        <f>IF(AM$2=0,"",COUNTIF(D15:D24,"x"))</f>
        <v>0</v>
      </c>
      <c r="E25" s="54">
        <f>IF(AM$2=0,"",COUNTIF(E15:E24,"x"))</f>
        <v>0</v>
      </c>
      <c r="F25" s="54">
        <f>IF(AM$2=0,"",COUNTIF(F15:F24,"x"))</f>
        <v>0</v>
      </c>
      <c r="G25" s="54">
        <f>IF(AM$2=0,"",COUNTIF(G15:G24,"x"))</f>
        <v>0</v>
      </c>
      <c r="H25" s="54">
        <f>IF(AM$2=0,"",COUNTIF(H15:H24,"x"))</f>
        <v>0</v>
      </c>
      <c r="I25" s="54">
        <f>IF(AM$2=0,"",COUNTIF(I15:I24,"x"))</f>
        <v>0</v>
      </c>
      <c r="J25" s="54">
        <f>IF(AM$2=0,"",COUNTIF(J15:J24,"x"))</f>
        <v>0</v>
      </c>
      <c r="K25" s="54">
        <f>IF(AM$2=0,"",COUNTIF(K15:K24,"x"))</f>
        <v>0</v>
      </c>
      <c r="L25" s="54">
        <f>IF(AM$2=0,"",COUNTIF(L15:L24,"x"))</f>
        <v>0</v>
      </c>
      <c r="M25" s="54">
        <f>IF(AM$2=0,"",COUNTIF(M15:M24,"x"))</f>
        <v>0</v>
      </c>
      <c r="N25" s="54">
        <f>IF(AM$2=0,"",COUNTIF(N15:N24,"x"))</f>
        <v>0</v>
      </c>
      <c r="O25" s="54">
        <f>IF(AM$2=0,"",COUNTIF(O15:O24,"x"))</f>
        <v>0</v>
      </c>
      <c r="P25" s="54">
        <f>IF(AM$2=0,"",COUNTIF(P15:P24,"x"))</f>
        <v>0</v>
      </c>
      <c r="Q25" s="54">
        <f>IF(AM$2=0,"",COUNTIF(Q15:Q24,"x"))</f>
        <v>0</v>
      </c>
      <c r="R25" s="54">
        <f>IF(AM$2=0,"",COUNTIF(R15:R24,"x"))</f>
        <v>0</v>
      </c>
      <c r="S25" s="54">
        <f>IF(AM$2=0,"",COUNTIF(S15:S24,"x"))</f>
        <v>0</v>
      </c>
      <c r="T25" s="54">
        <f>IF(AM$2=0,"",COUNTIF(T15:T24,"x"))</f>
        <v>0</v>
      </c>
      <c r="U25" s="54">
        <f>IF(AM$2=0,"",COUNTIF(U15:U24,"x"))</f>
        <v>0</v>
      </c>
      <c r="V25" s="54">
        <f>IF(AM$2=0,"",COUNTIF(V15:V24,"x"))</f>
        <v>0</v>
      </c>
      <c r="W25" s="54">
        <f>IF(AM$2=0,"",COUNTIF(W15:W24,"x"))</f>
        <v>0</v>
      </c>
      <c r="X25" s="54">
        <f>IF(AM$2=0,"",COUNTIF(X15:X24,"x"))</f>
        <v>0</v>
      </c>
      <c r="Y25" s="54">
        <f>IF(AM$2=0,"",COUNTIF(Y15:Y24,"x"))</f>
        <v>0</v>
      </c>
      <c r="Z25" s="54">
        <f>IF(AM$2=0,"",COUNTIF(Z15:Z24,"x"))</f>
        <v>0</v>
      </c>
      <c r="AA25" s="54">
        <f>IF(AM$2=0,"",COUNTIF(AA15:AA24,"x"))</f>
        <v>0</v>
      </c>
      <c r="AB25" s="54">
        <f>IF(AM$2=0,"",COUNTIF(AB15:AB24,"x"))</f>
        <v>0</v>
      </c>
      <c r="AC25" s="54">
        <f>IF(AM$2=0,"",COUNTIF(AC15:AC24,"x"))</f>
        <v>0</v>
      </c>
      <c r="AD25" s="54">
        <f>IF(AM$2=0,"",COUNTIF(AD15:AD24,"x"))</f>
        <v>0</v>
      </c>
      <c r="AE25" s="54">
        <f>IF(AM$2=0,"",COUNTIF(AE15:AE24,"x"))</f>
        <v>0</v>
      </c>
      <c r="AF25" s="54">
        <f>IF(AM$2=0,"",COUNTIF(AF15:AF24,"x"))</f>
        <v>0</v>
      </c>
      <c r="AG25" s="54">
        <f>IF(AM$2=0,"",COUNTIF(AG15:AG24,"x"))</f>
        <v>0</v>
      </c>
      <c r="AH25" s="54">
        <f>SUM(AH15:AH24)</f>
        <v>0</v>
      </c>
      <c r="AI25" s="54">
        <f>SUM(AI15:AI24)</f>
        <v>90</v>
      </c>
      <c r="AJ25" s="55">
        <f>AM7</f>
        <v>0</v>
      </c>
      <c r="AK25" s="1"/>
      <c r="AL25" s="1"/>
      <c r="AM25" s="1"/>
    </row>
  </sheetData>
  <mergeCells count="10">
    <mergeCell ref="B10:AJ10"/>
    <mergeCell ref="B12:AJ12"/>
    <mergeCell ref="C7:I7"/>
    <mergeCell ref="K7:Q7"/>
    <mergeCell ref="S7:Y7"/>
    <mergeCell ref="AA7:AG7"/>
    <mergeCell ref="C8:I8"/>
    <mergeCell ref="K8:Q8"/>
    <mergeCell ref="S8:Y8"/>
    <mergeCell ref="AA8:AG8"/>
  </mergeCells>
  <conditionalFormatting sqref="C15:AG24">
    <cfRule type="cellIs" dxfId="11" priority="2" operator="equal">
      <formula>"x"</formula>
    </cfRule>
  </conditionalFormatting>
  <conditionalFormatting sqref="AJ15:AJ25">
    <cfRule type="cellIs" dxfId="10" priority="3" operator="greaterThanOrEqual">
      <formula>1</formula>
    </cfRule>
  </conditionalFormatting>
  <dataValidations count="1">
    <dataValidation type="list" errorStyle="warning" allowBlank="1" errorTitle="Daily Habit Tracker" error="Bitte nur ein kleines x eintragen (oder leer lassen)." sqref="C15:AG24" xr:uid="{00000000-0002-0000-0900-000000000000}">
      <formula1>"x"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CB8AE"/>
  </sheetPr>
  <dimension ref="A1:AM25"/>
  <sheetViews>
    <sheetView showGridLines="0" zoomScaleNormal="100" workbookViewId="0">
      <pane xSplit="2" ySplit="14" topLeftCell="C15" activePane="bottomRight" state="frozen"/>
      <selection pane="topRight" activeCell="C1" sqref="C1"/>
      <selection pane="bottomLeft" activeCell="A15" sqref="A15"/>
      <selection pane="bottomRight"/>
    </sheetView>
  </sheetViews>
  <sheetFormatPr baseColWidth="10" defaultColWidth="8.6640625" defaultRowHeight="15" x14ac:dyDescent="0.2"/>
  <cols>
    <col min="1" max="1" width="3.83203125" customWidth="1"/>
    <col min="2" max="2" width="29.1640625" customWidth="1"/>
    <col min="3" max="33" width="4.5" customWidth="1"/>
    <col min="35" max="35" width="7.5" customWidth="1"/>
    <col min="37" max="37" width="3.1640625" customWidth="1"/>
    <col min="38" max="39" width="14" hidden="1" customWidth="1"/>
  </cols>
  <sheetData>
    <row r="1" spans="1:39" ht="15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7.25" customHeight="1" x14ac:dyDescent="0.2">
      <c r="A2" s="1"/>
      <c r="B2" s="7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>
        <f>COUNTA('Meine Gewohnheiten'!$C$10:$C$19)</f>
        <v>5</v>
      </c>
    </row>
    <row r="3" spans="1:39" ht="39" customHeight="1" x14ac:dyDescent="0.45">
      <c r="A3" s="1"/>
      <c r="B3" s="8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7.25" customHeight="1" x14ac:dyDescent="0.2">
      <c r="A4" s="1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1"/>
      <c r="AL4" s="1" t="s">
        <v>75</v>
      </c>
      <c r="AM4" s="1">
        <f>SUM(AH15:AH24)</f>
        <v>0</v>
      </c>
    </row>
    <row r="5" spans="1:39" ht="17.25" customHeight="1" x14ac:dyDescent="0.2">
      <c r="A5" s="1"/>
      <c r="B5" s="12" t="s">
        <v>76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"/>
      <c r="AL5" s="1" t="s">
        <v>77</v>
      </c>
      <c r="AM5" s="1">
        <f>MAX(0,SUM(AI15:AI24)-AM4)</f>
        <v>90</v>
      </c>
    </row>
    <row r="6" spans="1:39" ht="17.25" customHeight="1" x14ac:dyDescent="0.2">
      <c r="A6" s="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"/>
      <c r="AL6" s="1"/>
      <c r="AM6" s="1">
        <f>IF(AM2=0,0,SUMPRODUCT(--(C25:AG25=AM2)))</f>
        <v>0</v>
      </c>
    </row>
    <row r="7" spans="1:39" ht="27.75" customHeight="1" x14ac:dyDescent="0.2">
      <c r="A7" s="1"/>
      <c r="B7" s="47" t="s">
        <v>78</v>
      </c>
      <c r="C7" s="84" t="s">
        <v>79</v>
      </c>
      <c r="D7" s="84"/>
      <c r="E7" s="84"/>
      <c r="F7" s="84"/>
      <c r="G7" s="84"/>
      <c r="H7" s="84"/>
      <c r="I7" s="84"/>
      <c r="J7" s="43"/>
      <c r="K7" s="85" t="s">
        <v>80</v>
      </c>
      <c r="L7" s="85"/>
      <c r="M7" s="85"/>
      <c r="N7" s="85"/>
      <c r="O7" s="85"/>
      <c r="P7" s="85"/>
      <c r="Q7" s="85"/>
      <c r="R7" s="43"/>
      <c r="S7" s="86" t="s">
        <v>53</v>
      </c>
      <c r="T7" s="86"/>
      <c r="U7" s="86"/>
      <c r="V7" s="86"/>
      <c r="W7" s="86"/>
      <c r="X7" s="86"/>
      <c r="Y7" s="86"/>
      <c r="Z7" s="43"/>
      <c r="AA7" s="87" t="s">
        <v>81</v>
      </c>
      <c r="AB7" s="87"/>
      <c r="AC7" s="87"/>
      <c r="AD7" s="87"/>
      <c r="AE7" s="87"/>
      <c r="AF7" s="87"/>
      <c r="AG7" s="87"/>
      <c r="AH7" s="43"/>
      <c r="AI7" s="43"/>
      <c r="AJ7" s="43"/>
      <c r="AK7" s="1"/>
      <c r="AL7" s="1"/>
      <c r="AM7" s="1">
        <f>IF(SUM(AI15:AI24)=0,0,AM4/SUM(AI15:AI24))</f>
        <v>0</v>
      </c>
    </row>
    <row r="8" spans="1:39" ht="29.25" customHeight="1" x14ac:dyDescent="0.2">
      <c r="A8" s="1"/>
      <c r="B8" s="11"/>
      <c r="C8" s="88">
        <f>AM4</f>
        <v>0</v>
      </c>
      <c r="D8" s="88"/>
      <c r="E8" s="88"/>
      <c r="F8" s="88"/>
      <c r="G8" s="88"/>
      <c r="H8" s="88"/>
      <c r="I8" s="88"/>
      <c r="J8" s="11"/>
      <c r="K8" s="89">
        <f>AM7</f>
        <v>0</v>
      </c>
      <c r="L8" s="89"/>
      <c r="M8" s="89"/>
      <c r="N8" s="89"/>
      <c r="O8" s="89"/>
      <c r="P8" s="89"/>
      <c r="Q8" s="89"/>
      <c r="R8" s="11"/>
      <c r="S8" s="90">
        <f>AM6</f>
        <v>0</v>
      </c>
      <c r="T8" s="90"/>
      <c r="U8" s="90"/>
      <c r="V8" s="90"/>
      <c r="W8" s="90"/>
      <c r="X8" s="90"/>
      <c r="Y8" s="90"/>
      <c r="Z8" s="11"/>
      <c r="AA8" s="87" t="str">
        <f>IF(SUM(AH15:AH24)=0,"",INDEX(B15:B24,MATCH(MAX(AH15:AH24),AH15:AH24,0)))</f>
        <v/>
      </c>
      <c r="AB8" s="87"/>
      <c r="AC8" s="87"/>
      <c r="AD8" s="87"/>
      <c r="AE8" s="87"/>
      <c r="AF8" s="87"/>
      <c r="AG8" s="87"/>
      <c r="AH8" s="11"/>
      <c r="AI8" s="11"/>
      <c r="AJ8" s="11"/>
      <c r="AK8" s="1"/>
      <c r="AL8" s="1"/>
      <c r="AM8" s="1"/>
    </row>
    <row r="9" spans="1:39" ht="15.75" customHeight="1" x14ac:dyDescent="0.2">
      <c r="A9" s="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"/>
      <c r="AL9" s="1"/>
      <c r="AM9" s="1"/>
    </row>
    <row r="10" spans="1:39" ht="27.75" customHeight="1" x14ac:dyDescent="0.2">
      <c r="A10" s="1"/>
      <c r="B10" s="82" t="s">
        <v>82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1"/>
      <c r="AL10" s="1"/>
      <c r="AM10" s="1"/>
    </row>
    <row r="11" spans="1:39" ht="15.75" customHeight="1" x14ac:dyDescent="0.2">
      <c r="A11" s="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"/>
      <c r="AL11" s="1"/>
      <c r="AM11" s="1"/>
    </row>
    <row r="12" spans="1:39" ht="29.25" customHeight="1" x14ac:dyDescent="0.2">
      <c r="A12" s="1"/>
      <c r="B12" s="83" t="s">
        <v>83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1"/>
      <c r="AL12" s="1"/>
      <c r="AM12" s="1"/>
    </row>
    <row r="13" spans="1:39" ht="13.5" customHeight="1" x14ac:dyDescent="0.2">
      <c r="A13" s="1"/>
      <c r="B13" s="1"/>
      <c r="C13" s="49" t="s">
        <v>86</v>
      </c>
      <c r="D13" s="49" t="s">
        <v>87</v>
      </c>
      <c r="E13" s="49" t="s">
        <v>88</v>
      </c>
      <c r="F13" s="49" t="s">
        <v>89</v>
      </c>
      <c r="G13" s="49" t="s">
        <v>90</v>
      </c>
      <c r="H13" s="49" t="s">
        <v>84</v>
      </c>
      <c r="I13" s="49" t="s">
        <v>85</v>
      </c>
      <c r="J13" s="49" t="s">
        <v>86</v>
      </c>
      <c r="K13" s="49" t="s">
        <v>87</v>
      </c>
      <c r="L13" s="49" t="s">
        <v>88</v>
      </c>
      <c r="M13" s="49" t="s">
        <v>89</v>
      </c>
      <c r="N13" s="49" t="s">
        <v>90</v>
      </c>
      <c r="O13" s="49" t="s">
        <v>84</v>
      </c>
      <c r="P13" s="49" t="s">
        <v>85</v>
      </c>
      <c r="Q13" s="49" t="s">
        <v>86</v>
      </c>
      <c r="R13" s="49" t="s">
        <v>87</v>
      </c>
      <c r="S13" s="49" t="s">
        <v>88</v>
      </c>
      <c r="T13" s="49" t="s">
        <v>89</v>
      </c>
      <c r="U13" s="49" t="s">
        <v>90</v>
      </c>
      <c r="V13" s="49" t="s">
        <v>84</v>
      </c>
      <c r="W13" s="49" t="s">
        <v>85</v>
      </c>
      <c r="X13" s="49" t="s">
        <v>86</v>
      </c>
      <c r="Y13" s="49" t="s">
        <v>87</v>
      </c>
      <c r="Z13" s="49" t="s">
        <v>88</v>
      </c>
      <c r="AA13" s="49" t="s">
        <v>89</v>
      </c>
      <c r="AB13" s="49" t="s">
        <v>90</v>
      </c>
      <c r="AC13" s="49" t="s">
        <v>84</v>
      </c>
      <c r="AD13" s="49" t="s">
        <v>85</v>
      </c>
      <c r="AE13" s="49" t="s">
        <v>86</v>
      </c>
      <c r="AF13" s="49" t="s">
        <v>87</v>
      </c>
      <c r="AG13" s="49" t="s">
        <v>88</v>
      </c>
      <c r="AH13" s="1"/>
      <c r="AI13" s="1"/>
      <c r="AJ13" s="1"/>
      <c r="AK13" s="1"/>
      <c r="AL13" s="1"/>
      <c r="AM13" s="1"/>
    </row>
    <row r="14" spans="1:39" ht="20.25" customHeight="1" x14ac:dyDescent="0.2">
      <c r="A14" s="1"/>
      <c r="B14" s="14" t="s">
        <v>33</v>
      </c>
      <c r="C14" s="50">
        <v>1</v>
      </c>
      <c r="D14" s="50">
        <v>2</v>
      </c>
      <c r="E14" s="50">
        <v>3</v>
      </c>
      <c r="F14" s="50">
        <v>4</v>
      </c>
      <c r="G14" s="50">
        <v>5</v>
      </c>
      <c r="H14" s="50">
        <v>6</v>
      </c>
      <c r="I14" s="50">
        <v>7</v>
      </c>
      <c r="J14" s="50">
        <v>8</v>
      </c>
      <c r="K14" s="50">
        <v>9</v>
      </c>
      <c r="L14" s="50">
        <v>10</v>
      </c>
      <c r="M14" s="50">
        <v>11</v>
      </c>
      <c r="N14" s="50">
        <v>12</v>
      </c>
      <c r="O14" s="50">
        <v>13</v>
      </c>
      <c r="P14" s="50">
        <v>14</v>
      </c>
      <c r="Q14" s="50">
        <v>15</v>
      </c>
      <c r="R14" s="50">
        <v>16</v>
      </c>
      <c r="S14" s="50">
        <v>17</v>
      </c>
      <c r="T14" s="50">
        <v>18</v>
      </c>
      <c r="U14" s="50">
        <v>19</v>
      </c>
      <c r="V14" s="50">
        <v>20</v>
      </c>
      <c r="W14" s="50">
        <v>21</v>
      </c>
      <c r="X14" s="50">
        <v>22</v>
      </c>
      <c r="Y14" s="50">
        <v>23</v>
      </c>
      <c r="Z14" s="50">
        <v>24</v>
      </c>
      <c r="AA14" s="50">
        <v>25</v>
      </c>
      <c r="AB14" s="50">
        <v>26</v>
      </c>
      <c r="AC14" s="50">
        <v>27</v>
      </c>
      <c r="AD14" s="50">
        <v>28</v>
      </c>
      <c r="AE14" s="50">
        <v>29</v>
      </c>
      <c r="AF14" s="50">
        <v>30</v>
      </c>
      <c r="AG14" s="50">
        <v>31</v>
      </c>
      <c r="AH14" s="50" t="s">
        <v>91</v>
      </c>
      <c r="AI14" s="50" t="s">
        <v>92</v>
      </c>
      <c r="AJ14" s="50" t="s">
        <v>93</v>
      </c>
      <c r="AK14" s="1"/>
      <c r="AL14" s="1"/>
      <c r="AM14" s="1"/>
    </row>
    <row r="15" spans="1:39" ht="22.5" customHeight="1" x14ac:dyDescent="0.2">
      <c r="A15" s="1"/>
      <c r="B15" s="34" t="str">
        <f>IF('Meine Gewohnheiten'!C10="","",'Meine Gewohnheiten'!C10)</f>
        <v>10 Minuten Bewegung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35">
        <f t="shared" ref="AH15:AH24" si="0">COUNTIF(C15:AG15,"x")</f>
        <v>0</v>
      </c>
      <c r="AI15" s="35">
        <f>IF('Meine Gewohnheiten'!E10="","",'Meine Gewohnheiten'!E10)</f>
        <v>20</v>
      </c>
      <c r="AJ15" s="36">
        <f t="shared" ref="AJ15:AJ24" si="1">IF(OR(AI15="",AI15=0),"",AH15/AI15)</f>
        <v>0</v>
      </c>
      <c r="AK15" s="1"/>
      <c r="AL15" s="1"/>
      <c r="AM15" s="1"/>
    </row>
    <row r="16" spans="1:39" ht="22.5" customHeight="1" x14ac:dyDescent="0.2">
      <c r="A16" s="1"/>
      <c r="B16" s="37" t="str">
        <f>IF('Meine Gewohnheiten'!C11="","",'Meine Gewohnheiten'!C11)</f>
        <v>Ausgaben notieren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38">
        <f t="shared" si="0"/>
        <v>0</v>
      </c>
      <c r="AI16" s="38">
        <f>IF('Meine Gewohnheiten'!E11="","",'Meine Gewohnheiten'!E11)</f>
        <v>25</v>
      </c>
      <c r="AJ16" s="39">
        <f t="shared" si="1"/>
        <v>0</v>
      </c>
      <c r="AK16" s="1"/>
      <c r="AL16" s="1"/>
      <c r="AM16" s="1"/>
    </row>
    <row r="17" spans="1:39" ht="22.5" customHeight="1" x14ac:dyDescent="0.2">
      <c r="A17" s="1"/>
      <c r="B17" s="34" t="str">
        <f>IF('Meine Gewohnheiten'!C12="","",'Meine Gewohnheiten'!C12)</f>
        <v>10 Seiten lesen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35">
        <f t="shared" si="0"/>
        <v>0</v>
      </c>
      <c r="AI17" s="35">
        <f>IF('Meine Gewohnheiten'!E12="","",'Meine Gewohnheiten'!E12)</f>
        <v>15</v>
      </c>
      <c r="AJ17" s="36">
        <f t="shared" si="1"/>
        <v>0</v>
      </c>
      <c r="AK17" s="1"/>
      <c r="AL17" s="1"/>
      <c r="AM17" s="1"/>
    </row>
    <row r="18" spans="1:39" ht="22.5" customHeight="1" x14ac:dyDescent="0.2">
      <c r="A18" s="1"/>
      <c r="B18" s="37" t="str">
        <f>IF('Meine Gewohnheiten'!C13="","",'Meine Gewohnheiten'!C13)</f>
        <v>5 € in den Spartopf</v>
      </c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38">
        <f t="shared" si="0"/>
        <v>0</v>
      </c>
      <c r="AI18" s="38">
        <f>IF('Meine Gewohnheiten'!E13="","",'Meine Gewohnheiten'!E13)</f>
        <v>12</v>
      </c>
      <c r="AJ18" s="39">
        <f t="shared" si="1"/>
        <v>0</v>
      </c>
      <c r="AK18" s="1"/>
      <c r="AL18" s="1"/>
      <c r="AM18" s="1"/>
    </row>
    <row r="19" spans="1:39" ht="22.5" customHeight="1" x14ac:dyDescent="0.2">
      <c r="A19" s="1"/>
      <c r="B19" s="34" t="str">
        <f>IF('Meine Gewohnheiten'!C14="","",'Meine Gewohnheiten'!C14)</f>
        <v>Abendroutine ohne Handy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35">
        <f t="shared" si="0"/>
        <v>0</v>
      </c>
      <c r="AI19" s="35">
        <f>IF('Meine Gewohnheiten'!E14="","",'Meine Gewohnheiten'!E14)</f>
        <v>18</v>
      </c>
      <c r="AJ19" s="36">
        <f t="shared" si="1"/>
        <v>0</v>
      </c>
      <c r="AK19" s="1"/>
      <c r="AL19" s="1"/>
      <c r="AM19" s="1"/>
    </row>
    <row r="20" spans="1:39" ht="22.5" customHeight="1" x14ac:dyDescent="0.2">
      <c r="A20" s="1"/>
      <c r="B20" s="37" t="str">
        <f>IF('Meine Gewohnheiten'!C15="","",'Meine Gewohnheiten'!C15)</f>
        <v/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38">
        <f t="shared" si="0"/>
        <v>0</v>
      </c>
      <c r="AI20" s="38" t="str">
        <f>IF('Meine Gewohnheiten'!E15="","",'Meine Gewohnheiten'!E15)</f>
        <v/>
      </c>
      <c r="AJ20" s="39" t="str">
        <f t="shared" si="1"/>
        <v/>
      </c>
      <c r="AK20" s="1"/>
      <c r="AL20" s="1"/>
      <c r="AM20" s="1"/>
    </row>
    <row r="21" spans="1:39" ht="22.5" customHeight="1" x14ac:dyDescent="0.2">
      <c r="A21" s="1"/>
      <c r="B21" s="34" t="str">
        <f>IF('Meine Gewohnheiten'!C16="","",'Meine Gewohnheiten'!C16)</f>
        <v/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35">
        <f t="shared" si="0"/>
        <v>0</v>
      </c>
      <c r="AI21" s="35" t="str">
        <f>IF('Meine Gewohnheiten'!E16="","",'Meine Gewohnheiten'!E16)</f>
        <v/>
      </c>
      <c r="AJ21" s="36" t="str">
        <f t="shared" si="1"/>
        <v/>
      </c>
      <c r="AK21" s="1"/>
      <c r="AL21" s="1"/>
      <c r="AM21" s="1"/>
    </row>
    <row r="22" spans="1:39" ht="22.5" customHeight="1" x14ac:dyDescent="0.2">
      <c r="A22" s="1"/>
      <c r="B22" s="37" t="str">
        <f>IF('Meine Gewohnheiten'!C17="","",'Meine Gewohnheiten'!C17)</f>
        <v/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38">
        <f t="shared" si="0"/>
        <v>0</v>
      </c>
      <c r="AI22" s="38" t="str">
        <f>IF('Meine Gewohnheiten'!E17="","",'Meine Gewohnheiten'!E17)</f>
        <v/>
      </c>
      <c r="AJ22" s="39" t="str">
        <f t="shared" si="1"/>
        <v/>
      </c>
      <c r="AK22" s="1"/>
      <c r="AL22" s="1"/>
      <c r="AM22" s="1"/>
    </row>
    <row r="23" spans="1:39" ht="22.5" customHeight="1" x14ac:dyDescent="0.2">
      <c r="A23" s="1"/>
      <c r="B23" s="34" t="str">
        <f>IF('Meine Gewohnheiten'!C18="","",'Meine Gewohnheiten'!C18)</f>
        <v/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35">
        <f t="shared" si="0"/>
        <v>0</v>
      </c>
      <c r="AI23" s="35" t="str">
        <f>IF('Meine Gewohnheiten'!E18="","",'Meine Gewohnheiten'!E18)</f>
        <v/>
      </c>
      <c r="AJ23" s="36" t="str">
        <f t="shared" si="1"/>
        <v/>
      </c>
      <c r="AK23" s="1"/>
      <c r="AL23" s="1"/>
      <c r="AM23" s="1"/>
    </row>
    <row r="24" spans="1:39" ht="22.5" customHeight="1" x14ac:dyDescent="0.2">
      <c r="A24" s="1"/>
      <c r="B24" s="37" t="str">
        <f>IF('Meine Gewohnheiten'!C19="","",'Meine Gewohnheiten'!C19)</f>
        <v/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38">
        <f t="shared" si="0"/>
        <v>0</v>
      </c>
      <c r="AI24" s="38" t="str">
        <f>IF('Meine Gewohnheiten'!E19="","",'Meine Gewohnheiten'!E19)</f>
        <v/>
      </c>
      <c r="AJ24" s="39" t="str">
        <f t="shared" si="1"/>
        <v/>
      </c>
      <c r="AK24" s="1"/>
      <c r="AL24" s="1"/>
      <c r="AM24" s="1"/>
    </row>
    <row r="25" spans="1:39" ht="22.5" customHeight="1" x14ac:dyDescent="0.2">
      <c r="A25" s="1"/>
      <c r="B25" s="53" t="s">
        <v>95</v>
      </c>
      <c r="C25" s="54">
        <f>IF(AM$2=0,"",COUNTIF(C15:C24,"x"))</f>
        <v>0</v>
      </c>
      <c r="D25" s="54">
        <f>IF(AM$2=0,"",COUNTIF(D15:D24,"x"))</f>
        <v>0</v>
      </c>
      <c r="E25" s="54">
        <f>IF(AM$2=0,"",COUNTIF(E15:E24,"x"))</f>
        <v>0</v>
      </c>
      <c r="F25" s="54">
        <f>IF(AM$2=0,"",COUNTIF(F15:F24,"x"))</f>
        <v>0</v>
      </c>
      <c r="G25" s="54">
        <f>IF(AM$2=0,"",COUNTIF(G15:G24,"x"))</f>
        <v>0</v>
      </c>
      <c r="H25" s="54">
        <f>IF(AM$2=0,"",COUNTIF(H15:H24,"x"))</f>
        <v>0</v>
      </c>
      <c r="I25" s="54">
        <f>IF(AM$2=0,"",COUNTIF(I15:I24,"x"))</f>
        <v>0</v>
      </c>
      <c r="J25" s="54">
        <f>IF(AM$2=0,"",COUNTIF(J15:J24,"x"))</f>
        <v>0</v>
      </c>
      <c r="K25" s="54">
        <f>IF(AM$2=0,"",COUNTIF(K15:K24,"x"))</f>
        <v>0</v>
      </c>
      <c r="L25" s="54">
        <f>IF(AM$2=0,"",COUNTIF(L15:L24,"x"))</f>
        <v>0</v>
      </c>
      <c r="M25" s="54">
        <f>IF(AM$2=0,"",COUNTIF(M15:M24,"x"))</f>
        <v>0</v>
      </c>
      <c r="N25" s="54">
        <f>IF(AM$2=0,"",COUNTIF(N15:N24,"x"))</f>
        <v>0</v>
      </c>
      <c r="O25" s="54">
        <f>IF(AM$2=0,"",COUNTIF(O15:O24,"x"))</f>
        <v>0</v>
      </c>
      <c r="P25" s="54">
        <f>IF(AM$2=0,"",COUNTIF(P15:P24,"x"))</f>
        <v>0</v>
      </c>
      <c r="Q25" s="54">
        <f>IF(AM$2=0,"",COUNTIF(Q15:Q24,"x"))</f>
        <v>0</v>
      </c>
      <c r="R25" s="54">
        <f>IF(AM$2=0,"",COUNTIF(R15:R24,"x"))</f>
        <v>0</v>
      </c>
      <c r="S25" s="54">
        <f>IF(AM$2=0,"",COUNTIF(S15:S24,"x"))</f>
        <v>0</v>
      </c>
      <c r="T25" s="54">
        <f>IF(AM$2=0,"",COUNTIF(T15:T24,"x"))</f>
        <v>0</v>
      </c>
      <c r="U25" s="54">
        <f>IF(AM$2=0,"",COUNTIF(U15:U24,"x"))</f>
        <v>0</v>
      </c>
      <c r="V25" s="54">
        <f>IF(AM$2=0,"",COUNTIF(V15:V24,"x"))</f>
        <v>0</v>
      </c>
      <c r="W25" s="54">
        <f>IF(AM$2=0,"",COUNTIF(W15:W24,"x"))</f>
        <v>0</v>
      </c>
      <c r="X25" s="54">
        <f>IF(AM$2=0,"",COUNTIF(X15:X24,"x"))</f>
        <v>0</v>
      </c>
      <c r="Y25" s="54">
        <f>IF(AM$2=0,"",COUNTIF(Y15:Y24,"x"))</f>
        <v>0</v>
      </c>
      <c r="Z25" s="54">
        <f>IF(AM$2=0,"",COUNTIF(Z15:Z24,"x"))</f>
        <v>0</v>
      </c>
      <c r="AA25" s="54">
        <f>IF(AM$2=0,"",COUNTIF(AA15:AA24,"x"))</f>
        <v>0</v>
      </c>
      <c r="AB25" s="54">
        <f>IF(AM$2=0,"",COUNTIF(AB15:AB24,"x"))</f>
        <v>0</v>
      </c>
      <c r="AC25" s="54">
        <f>IF(AM$2=0,"",COUNTIF(AC15:AC24,"x"))</f>
        <v>0</v>
      </c>
      <c r="AD25" s="54">
        <f>IF(AM$2=0,"",COUNTIF(AD15:AD24,"x"))</f>
        <v>0</v>
      </c>
      <c r="AE25" s="54">
        <f>IF(AM$2=0,"",COUNTIF(AE15:AE24,"x"))</f>
        <v>0</v>
      </c>
      <c r="AF25" s="54">
        <f>IF(AM$2=0,"",COUNTIF(AF15:AF24,"x"))</f>
        <v>0</v>
      </c>
      <c r="AG25" s="54">
        <f>IF(AM$2=0,"",COUNTIF(AG15:AG24,"x"))</f>
        <v>0</v>
      </c>
      <c r="AH25" s="54">
        <f>SUM(AH15:AH24)</f>
        <v>0</v>
      </c>
      <c r="AI25" s="54">
        <f>SUM(AI15:AI24)</f>
        <v>90</v>
      </c>
      <c r="AJ25" s="55">
        <f>AM7</f>
        <v>0</v>
      </c>
      <c r="AK25" s="1"/>
      <c r="AL25" s="1"/>
      <c r="AM25" s="1"/>
    </row>
  </sheetData>
  <mergeCells count="10">
    <mergeCell ref="B10:AJ10"/>
    <mergeCell ref="B12:AJ12"/>
    <mergeCell ref="C7:I7"/>
    <mergeCell ref="K7:Q7"/>
    <mergeCell ref="S7:Y7"/>
    <mergeCell ref="AA7:AG7"/>
    <mergeCell ref="C8:I8"/>
    <mergeCell ref="K8:Q8"/>
    <mergeCell ref="S8:Y8"/>
    <mergeCell ref="AA8:AG8"/>
  </mergeCells>
  <conditionalFormatting sqref="C15:AG24">
    <cfRule type="cellIs" dxfId="9" priority="2" operator="equal">
      <formula>"x"</formula>
    </cfRule>
  </conditionalFormatting>
  <conditionalFormatting sqref="AJ15:AJ25">
    <cfRule type="cellIs" dxfId="8" priority="3" operator="greaterThanOrEqual">
      <formula>1</formula>
    </cfRule>
  </conditionalFormatting>
  <dataValidations count="1">
    <dataValidation type="list" errorStyle="warning" allowBlank="1" errorTitle="Daily Habit Tracker" error="Bitte nur ein kleines x eintragen (oder leer lassen)." sqref="C15:AG24" xr:uid="{00000000-0002-0000-0A00-000000000000}">
      <formula1>"x"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CB8AE"/>
  </sheetPr>
  <dimension ref="A1:AM25"/>
  <sheetViews>
    <sheetView showGridLines="0" zoomScaleNormal="100" workbookViewId="0">
      <pane xSplit="2" ySplit="14" topLeftCell="C15" activePane="bottomRight" state="frozen"/>
      <selection pane="topRight" activeCell="C1" sqref="C1"/>
      <selection pane="bottomLeft" activeCell="A15" sqref="A15"/>
      <selection pane="bottomRight"/>
    </sheetView>
  </sheetViews>
  <sheetFormatPr baseColWidth="10" defaultColWidth="8.6640625" defaultRowHeight="15" x14ac:dyDescent="0.2"/>
  <cols>
    <col min="1" max="1" width="3.83203125" customWidth="1"/>
    <col min="2" max="2" width="29.1640625" customWidth="1"/>
    <col min="3" max="33" width="4.5" customWidth="1"/>
    <col min="35" max="35" width="7.5" customWidth="1"/>
    <col min="37" max="37" width="3.1640625" customWidth="1"/>
    <col min="38" max="39" width="14" hidden="1" customWidth="1"/>
  </cols>
  <sheetData>
    <row r="1" spans="1:39" ht="15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7.25" customHeight="1" x14ac:dyDescent="0.2">
      <c r="A2" s="1"/>
      <c r="B2" s="7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>
        <f>COUNTA('Meine Gewohnheiten'!$C$10:$C$19)</f>
        <v>5</v>
      </c>
    </row>
    <row r="3" spans="1:39" ht="39" customHeight="1" x14ac:dyDescent="0.45">
      <c r="A3" s="1"/>
      <c r="B3" s="8" t="s">
        <v>103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7.25" customHeight="1" x14ac:dyDescent="0.2">
      <c r="A4" s="1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1"/>
      <c r="AH4" s="9"/>
      <c r="AI4" s="9"/>
      <c r="AJ4" s="9"/>
      <c r="AK4" s="1"/>
      <c r="AL4" s="1" t="s">
        <v>75</v>
      </c>
      <c r="AM4" s="1">
        <f>SUM(AH15:AH24)</f>
        <v>0</v>
      </c>
    </row>
    <row r="5" spans="1:39" ht="17.25" customHeight="1" x14ac:dyDescent="0.2">
      <c r="A5" s="1"/>
      <c r="B5" s="12" t="s">
        <v>76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"/>
      <c r="AH5" s="11"/>
      <c r="AI5" s="11"/>
      <c r="AJ5" s="11"/>
      <c r="AK5" s="1"/>
      <c r="AL5" s="1" t="s">
        <v>77</v>
      </c>
      <c r="AM5" s="1">
        <f>MAX(0,SUM(AI15:AI24)-AM4)</f>
        <v>90</v>
      </c>
    </row>
    <row r="6" spans="1:39" ht="17.25" customHeight="1" x14ac:dyDescent="0.2">
      <c r="A6" s="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"/>
      <c r="AH6" s="11"/>
      <c r="AI6" s="11"/>
      <c r="AJ6" s="11"/>
      <c r="AK6" s="1"/>
      <c r="AL6" s="1"/>
      <c r="AM6" s="1">
        <f>IF(AM2=0,0,SUMPRODUCT(--(C25:AF25=AM2)))</f>
        <v>0</v>
      </c>
    </row>
    <row r="7" spans="1:39" ht="27.75" customHeight="1" x14ac:dyDescent="0.2">
      <c r="A7" s="1"/>
      <c r="B7" s="47" t="s">
        <v>78</v>
      </c>
      <c r="C7" s="84" t="s">
        <v>79</v>
      </c>
      <c r="D7" s="84"/>
      <c r="E7" s="84"/>
      <c r="F7" s="84"/>
      <c r="G7" s="84"/>
      <c r="H7" s="84"/>
      <c r="I7" s="84"/>
      <c r="J7" s="43"/>
      <c r="K7" s="85" t="s">
        <v>80</v>
      </c>
      <c r="L7" s="85"/>
      <c r="M7" s="85"/>
      <c r="N7" s="85"/>
      <c r="O7" s="85"/>
      <c r="P7" s="85"/>
      <c r="Q7" s="85"/>
      <c r="R7" s="43"/>
      <c r="S7" s="86" t="s">
        <v>53</v>
      </c>
      <c r="T7" s="86"/>
      <c r="U7" s="86"/>
      <c r="V7" s="86"/>
      <c r="W7" s="86"/>
      <c r="X7" s="86"/>
      <c r="Y7" s="86"/>
      <c r="Z7" s="43"/>
      <c r="AA7" s="87" t="s">
        <v>81</v>
      </c>
      <c r="AB7" s="87"/>
      <c r="AC7" s="87"/>
      <c r="AD7" s="87"/>
      <c r="AE7" s="87"/>
      <c r="AF7" s="87"/>
      <c r="AG7" s="87"/>
      <c r="AH7" s="43"/>
      <c r="AI7" s="43"/>
      <c r="AJ7" s="43"/>
      <c r="AK7" s="1"/>
      <c r="AL7" s="1"/>
      <c r="AM7" s="1">
        <f>IF(SUM(AI15:AI24)=0,0,AM4/SUM(AI15:AI24))</f>
        <v>0</v>
      </c>
    </row>
    <row r="8" spans="1:39" ht="29.25" customHeight="1" x14ac:dyDescent="0.2">
      <c r="A8" s="1"/>
      <c r="B8" s="11"/>
      <c r="C8" s="88">
        <f>AM4</f>
        <v>0</v>
      </c>
      <c r="D8" s="88"/>
      <c r="E8" s="88"/>
      <c r="F8" s="88"/>
      <c r="G8" s="88"/>
      <c r="H8" s="88"/>
      <c r="I8" s="88"/>
      <c r="J8" s="11"/>
      <c r="K8" s="89">
        <f>AM7</f>
        <v>0</v>
      </c>
      <c r="L8" s="89"/>
      <c r="M8" s="89"/>
      <c r="N8" s="89"/>
      <c r="O8" s="89"/>
      <c r="P8" s="89"/>
      <c r="Q8" s="89"/>
      <c r="R8" s="11"/>
      <c r="S8" s="90">
        <f>AM6</f>
        <v>0</v>
      </c>
      <c r="T8" s="90"/>
      <c r="U8" s="90"/>
      <c r="V8" s="90"/>
      <c r="W8" s="90"/>
      <c r="X8" s="90"/>
      <c r="Y8" s="90"/>
      <c r="Z8" s="11"/>
      <c r="AA8" s="87" t="str">
        <f>IF(SUM(AH15:AH24)=0,"",INDEX(B15:B24,MATCH(MAX(AH15:AH24),AH15:AH24,0)))</f>
        <v/>
      </c>
      <c r="AB8" s="87"/>
      <c r="AC8" s="87"/>
      <c r="AD8" s="87"/>
      <c r="AE8" s="87"/>
      <c r="AF8" s="87"/>
      <c r="AG8" s="87"/>
      <c r="AH8" s="11"/>
      <c r="AI8" s="11"/>
      <c r="AJ8" s="11"/>
      <c r="AK8" s="1"/>
      <c r="AL8" s="1"/>
      <c r="AM8" s="1"/>
    </row>
    <row r="9" spans="1:39" ht="15.75" customHeight="1" x14ac:dyDescent="0.2">
      <c r="A9" s="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"/>
      <c r="AH9" s="11"/>
      <c r="AI9" s="11"/>
      <c r="AJ9" s="11"/>
      <c r="AK9" s="1"/>
      <c r="AL9" s="1"/>
      <c r="AM9" s="1"/>
    </row>
    <row r="10" spans="1:39" ht="27.75" customHeight="1" x14ac:dyDescent="0.2">
      <c r="A10" s="1"/>
      <c r="B10" s="82" t="s">
        <v>82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1"/>
      <c r="AL10" s="1"/>
      <c r="AM10" s="1"/>
    </row>
    <row r="11" spans="1:39" ht="15.75" customHeight="1" x14ac:dyDescent="0.2">
      <c r="A11" s="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"/>
      <c r="AH11" s="11"/>
      <c r="AI11" s="11"/>
      <c r="AJ11" s="11"/>
      <c r="AK11" s="1"/>
      <c r="AL11" s="1"/>
      <c r="AM11" s="1"/>
    </row>
    <row r="12" spans="1:39" ht="29.25" customHeight="1" x14ac:dyDescent="0.2">
      <c r="A12" s="1"/>
      <c r="B12" s="83" t="s">
        <v>83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1"/>
      <c r="AL12" s="1"/>
      <c r="AM12" s="1"/>
    </row>
    <row r="13" spans="1:39" ht="13.5" customHeight="1" x14ac:dyDescent="0.2">
      <c r="A13" s="1"/>
      <c r="B13" s="1"/>
      <c r="C13" s="49" t="s">
        <v>89</v>
      </c>
      <c r="D13" s="49" t="s">
        <v>90</v>
      </c>
      <c r="E13" s="49" t="s">
        <v>84</v>
      </c>
      <c r="F13" s="49" t="s">
        <v>85</v>
      </c>
      <c r="G13" s="49" t="s">
        <v>86</v>
      </c>
      <c r="H13" s="49" t="s">
        <v>87</v>
      </c>
      <c r="I13" s="49" t="s">
        <v>88</v>
      </c>
      <c r="J13" s="49" t="s">
        <v>89</v>
      </c>
      <c r="K13" s="49" t="s">
        <v>90</v>
      </c>
      <c r="L13" s="49" t="s">
        <v>84</v>
      </c>
      <c r="M13" s="49" t="s">
        <v>85</v>
      </c>
      <c r="N13" s="49" t="s">
        <v>86</v>
      </c>
      <c r="O13" s="49" t="s">
        <v>87</v>
      </c>
      <c r="P13" s="49" t="s">
        <v>88</v>
      </c>
      <c r="Q13" s="49" t="s">
        <v>89</v>
      </c>
      <c r="R13" s="49" t="s">
        <v>90</v>
      </c>
      <c r="S13" s="49" t="s">
        <v>84</v>
      </c>
      <c r="T13" s="49" t="s">
        <v>85</v>
      </c>
      <c r="U13" s="49" t="s">
        <v>86</v>
      </c>
      <c r="V13" s="49" t="s">
        <v>87</v>
      </c>
      <c r="W13" s="49" t="s">
        <v>88</v>
      </c>
      <c r="X13" s="49" t="s">
        <v>89</v>
      </c>
      <c r="Y13" s="49" t="s">
        <v>90</v>
      </c>
      <c r="Z13" s="49" t="s">
        <v>84</v>
      </c>
      <c r="AA13" s="49" t="s">
        <v>85</v>
      </c>
      <c r="AB13" s="49" t="s">
        <v>86</v>
      </c>
      <c r="AC13" s="49" t="s">
        <v>87</v>
      </c>
      <c r="AD13" s="49" t="s">
        <v>88</v>
      </c>
      <c r="AE13" s="49" t="s">
        <v>89</v>
      </c>
      <c r="AF13" s="49" t="s">
        <v>90</v>
      </c>
      <c r="AG13" s="1"/>
      <c r="AH13" s="1"/>
      <c r="AI13" s="1"/>
      <c r="AJ13" s="1"/>
      <c r="AK13" s="1"/>
      <c r="AL13" s="1"/>
      <c r="AM13" s="1"/>
    </row>
    <row r="14" spans="1:39" ht="20.25" customHeight="1" x14ac:dyDescent="0.2">
      <c r="A14" s="1"/>
      <c r="B14" s="14" t="s">
        <v>33</v>
      </c>
      <c r="C14" s="50">
        <v>1</v>
      </c>
      <c r="D14" s="50">
        <v>2</v>
      </c>
      <c r="E14" s="50">
        <v>3</v>
      </c>
      <c r="F14" s="50">
        <v>4</v>
      </c>
      <c r="G14" s="50">
        <v>5</v>
      </c>
      <c r="H14" s="50">
        <v>6</v>
      </c>
      <c r="I14" s="50">
        <v>7</v>
      </c>
      <c r="J14" s="50">
        <v>8</v>
      </c>
      <c r="K14" s="50">
        <v>9</v>
      </c>
      <c r="L14" s="50">
        <v>10</v>
      </c>
      <c r="M14" s="50">
        <v>11</v>
      </c>
      <c r="N14" s="50">
        <v>12</v>
      </c>
      <c r="O14" s="50">
        <v>13</v>
      </c>
      <c r="P14" s="50">
        <v>14</v>
      </c>
      <c r="Q14" s="50">
        <v>15</v>
      </c>
      <c r="R14" s="50">
        <v>16</v>
      </c>
      <c r="S14" s="50">
        <v>17</v>
      </c>
      <c r="T14" s="50">
        <v>18</v>
      </c>
      <c r="U14" s="50">
        <v>19</v>
      </c>
      <c r="V14" s="50">
        <v>20</v>
      </c>
      <c r="W14" s="50">
        <v>21</v>
      </c>
      <c r="X14" s="50">
        <v>22</v>
      </c>
      <c r="Y14" s="50">
        <v>23</v>
      </c>
      <c r="Z14" s="50">
        <v>24</v>
      </c>
      <c r="AA14" s="50">
        <v>25</v>
      </c>
      <c r="AB14" s="50">
        <v>26</v>
      </c>
      <c r="AC14" s="50">
        <v>27</v>
      </c>
      <c r="AD14" s="50">
        <v>28</v>
      </c>
      <c r="AE14" s="50">
        <v>29</v>
      </c>
      <c r="AF14" s="50">
        <v>30</v>
      </c>
      <c r="AG14" s="1"/>
      <c r="AH14" s="50" t="s">
        <v>91</v>
      </c>
      <c r="AI14" s="50" t="s">
        <v>92</v>
      </c>
      <c r="AJ14" s="50" t="s">
        <v>93</v>
      </c>
      <c r="AK14" s="1"/>
      <c r="AL14" s="1"/>
      <c r="AM14" s="1"/>
    </row>
    <row r="15" spans="1:39" ht="22.5" customHeight="1" x14ac:dyDescent="0.2">
      <c r="A15" s="1"/>
      <c r="B15" s="34" t="str">
        <f>IF('Meine Gewohnheiten'!C10="","",'Meine Gewohnheiten'!C10)</f>
        <v>10 Minuten Bewegung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1"/>
      <c r="AH15" s="35">
        <f t="shared" ref="AH15:AH24" si="0">COUNTIF(C15:AF15,"x")</f>
        <v>0</v>
      </c>
      <c r="AI15" s="35">
        <f>IF('Meine Gewohnheiten'!E10="","",'Meine Gewohnheiten'!E10)</f>
        <v>20</v>
      </c>
      <c r="AJ15" s="36">
        <f t="shared" ref="AJ15:AJ24" si="1">IF(OR(AI15="",AI15=0),"",AH15/AI15)</f>
        <v>0</v>
      </c>
      <c r="AK15" s="1"/>
      <c r="AL15" s="1"/>
      <c r="AM15" s="1"/>
    </row>
    <row r="16" spans="1:39" ht="22.5" customHeight="1" x14ac:dyDescent="0.2">
      <c r="A16" s="1"/>
      <c r="B16" s="37" t="str">
        <f>IF('Meine Gewohnheiten'!C11="","",'Meine Gewohnheiten'!C11)</f>
        <v>Ausgaben notieren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1"/>
      <c r="AH16" s="38">
        <f t="shared" si="0"/>
        <v>0</v>
      </c>
      <c r="AI16" s="38">
        <f>IF('Meine Gewohnheiten'!E11="","",'Meine Gewohnheiten'!E11)</f>
        <v>25</v>
      </c>
      <c r="AJ16" s="39">
        <f t="shared" si="1"/>
        <v>0</v>
      </c>
      <c r="AK16" s="1"/>
      <c r="AL16" s="1"/>
      <c r="AM16" s="1"/>
    </row>
    <row r="17" spans="1:39" ht="22.5" customHeight="1" x14ac:dyDescent="0.2">
      <c r="A17" s="1"/>
      <c r="B17" s="34" t="str">
        <f>IF('Meine Gewohnheiten'!C12="","",'Meine Gewohnheiten'!C12)</f>
        <v>10 Seiten lesen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1"/>
      <c r="AH17" s="35">
        <f t="shared" si="0"/>
        <v>0</v>
      </c>
      <c r="AI17" s="35">
        <f>IF('Meine Gewohnheiten'!E12="","",'Meine Gewohnheiten'!E12)</f>
        <v>15</v>
      </c>
      <c r="AJ17" s="36">
        <f t="shared" si="1"/>
        <v>0</v>
      </c>
      <c r="AK17" s="1"/>
      <c r="AL17" s="1"/>
      <c r="AM17" s="1"/>
    </row>
    <row r="18" spans="1:39" ht="22.5" customHeight="1" x14ac:dyDescent="0.2">
      <c r="A18" s="1"/>
      <c r="B18" s="37" t="str">
        <f>IF('Meine Gewohnheiten'!C13="","",'Meine Gewohnheiten'!C13)</f>
        <v>5 € in den Spartopf</v>
      </c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1"/>
      <c r="AH18" s="38">
        <f t="shared" si="0"/>
        <v>0</v>
      </c>
      <c r="AI18" s="38">
        <f>IF('Meine Gewohnheiten'!E13="","",'Meine Gewohnheiten'!E13)</f>
        <v>12</v>
      </c>
      <c r="AJ18" s="39">
        <f t="shared" si="1"/>
        <v>0</v>
      </c>
      <c r="AK18" s="1"/>
      <c r="AL18" s="1"/>
      <c r="AM18" s="1"/>
    </row>
    <row r="19" spans="1:39" ht="22.5" customHeight="1" x14ac:dyDescent="0.2">
      <c r="A19" s="1"/>
      <c r="B19" s="34" t="str">
        <f>IF('Meine Gewohnheiten'!C14="","",'Meine Gewohnheiten'!C14)</f>
        <v>Abendroutine ohne Handy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1"/>
      <c r="AH19" s="35">
        <f t="shared" si="0"/>
        <v>0</v>
      </c>
      <c r="AI19" s="35">
        <f>IF('Meine Gewohnheiten'!E14="","",'Meine Gewohnheiten'!E14)</f>
        <v>18</v>
      </c>
      <c r="AJ19" s="36">
        <f t="shared" si="1"/>
        <v>0</v>
      </c>
      <c r="AK19" s="1"/>
      <c r="AL19" s="1"/>
      <c r="AM19" s="1"/>
    </row>
    <row r="20" spans="1:39" ht="22.5" customHeight="1" x14ac:dyDescent="0.2">
      <c r="A20" s="1"/>
      <c r="B20" s="37" t="str">
        <f>IF('Meine Gewohnheiten'!C15="","",'Meine Gewohnheiten'!C15)</f>
        <v/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1"/>
      <c r="AH20" s="38">
        <f t="shared" si="0"/>
        <v>0</v>
      </c>
      <c r="AI20" s="38" t="str">
        <f>IF('Meine Gewohnheiten'!E15="","",'Meine Gewohnheiten'!E15)</f>
        <v/>
      </c>
      <c r="AJ20" s="39" t="str">
        <f t="shared" si="1"/>
        <v/>
      </c>
      <c r="AK20" s="1"/>
      <c r="AL20" s="1"/>
      <c r="AM20" s="1"/>
    </row>
    <row r="21" spans="1:39" ht="22.5" customHeight="1" x14ac:dyDescent="0.2">
      <c r="A21" s="1"/>
      <c r="B21" s="34" t="str">
        <f>IF('Meine Gewohnheiten'!C16="","",'Meine Gewohnheiten'!C16)</f>
        <v/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1"/>
      <c r="AH21" s="35">
        <f t="shared" si="0"/>
        <v>0</v>
      </c>
      <c r="AI21" s="35" t="str">
        <f>IF('Meine Gewohnheiten'!E16="","",'Meine Gewohnheiten'!E16)</f>
        <v/>
      </c>
      <c r="AJ21" s="36" t="str">
        <f t="shared" si="1"/>
        <v/>
      </c>
      <c r="AK21" s="1"/>
      <c r="AL21" s="1"/>
      <c r="AM21" s="1"/>
    </row>
    <row r="22" spans="1:39" ht="22.5" customHeight="1" x14ac:dyDescent="0.2">
      <c r="A22" s="1"/>
      <c r="B22" s="37" t="str">
        <f>IF('Meine Gewohnheiten'!C17="","",'Meine Gewohnheiten'!C17)</f>
        <v/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1"/>
      <c r="AH22" s="38">
        <f t="shared" si="0"/>
        <v>0</v>
      </c>
      <c r="AI22" s="38" t="str">
        <f>IF('Meine Gewohnheiten'!E17="","",'Meine Gewohnheiten'!E17)</f>
        <v/>
      </c>
      <c r="AJ22" s="39" t="str">
        <f t="shared" si="1"/>
        <v/>
      </c>
      <c r="AK22" s="1"/>
      <c r="AL22" s="1"/>
      <c r="AM22" s="1"/>
    </row>
    <row r="23" spans="1:39" ht="22.5" customHeight="1" x14ac:dyDescent="0.2">
      <c r="A23" s="1"/>
      <c r="B23" s="34" t="str">
        <f>IF('Meine Gewohnheiten'!C18="","",'Meine Gewohnheiten'!C18)</f>
        <v/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1"/>
      <c r="AH23" s="35">
        <f t="shared" si="0"/>
        <v>0</v>
      </c>
      <c r="AI23" s="35" t="str">
        <f>IF('Meine Gewohnheiten'!E18="","",'Meine Gewohnheiten'!E18)</f>
        <v/>
      </c>
      <c r="AJ23" s="36" t="str">
        <f t="shared" si="1"/>
        <v/>
      </c>
      <c r="AK23" s="1"/>
      <c r="AL23" s="1"/>
      <c r="AM23" s="1"/>
    </row>
    <row r="24" spans="1:39" ht="22.5" customHeight="1" x14ac:dyDescent="0.2">
      <c r="A24" s="1"/>
      <c r="B24" s="37" t="str">
        <f>IF('Meine Gewohnheiten'!C19="","",'Meine Gewohnheiten'!C19)</f>
        <v/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1"/>
      <c r="AH24" s="38">
        <f t="shared" si="0"/>
        <v>0</v>
      </c>
      <c r="AI24" s="38" t="str">
        <f>IF('Meine Gewohnheiten'!E19="","",'Meine Gewohnheiten'!E19)</f>
        <v/>
      </c>
      <c r="AJ24" s="39" t="str">
        <f t="shared" si="1"/>
        <v/>
      </c>
      <c r="AK24" s="1"/>
      <c r="AL24" s="1"/>
      <c r="AM24" s="1"/>
    </row>
    <row r="25" spans="1:39" ht="22.5" customHeight="1" x14ac:dyDescent="0.2">
      <c r="A25" s="1"/>
      <c r="B25" s="53" t="s">
        <v>95</v>
      </c>
      <c r="C25" s="54">
        <f>IF(AM$2=0,"",COUNTIF(C15:C24,"x"))</f>
        <v>0</v>
      </c>
      <c r="D25" s="54">
        <f>IF(AM$2=0,"",COUNTIF(D15:D24,"x"))</f>
        <v>0</v>
      </c>
      <c r="E25" s="54">
        <f>IF(AM$2=0,"",COUNTIF(E15:E24,"x"))</f>
        <v>0</v>
      </c>
      <c r="F25" s="54">
        <f>IF(AM$2=0,"",COUNTIF(F15:F24,"x"))</f>
        <v>0</v>
      </c>
      <c r="G25" s="54">
        <f>IF(AM$2=0,"",COUNTIF(G15:G24,"x"))</f>
        <v>0</v>
      </c>
      <c r="H25" s="54">
        <f>IF(AM$2=0,"",COUNTIF(H15:H24,"x"))</f>
        <v>0</v>
      </c>
      <c r="I25" s="54">
        <f>IF(AM$2=0,"",COUNTIF(I15:I24,"x"))</f>
        <v>0</v>
      </c>
      <c r="J25" s="54">
        <f>IF(AM$2=0,"",COUNTIF(J15:J24,"x"))</f>
        <v>0</v>
      </c>
      <c r="K25" s="54">
        <f>IF(AM$2=0,"",COUNTIF(K15:K24,"x"))</f>
        <v>0</v>
      </c>
      <c r="L25" s="54">
        <f>IF(AM$2=0,"",COUNTIF(L15:L24,"x"))</f>
        <v>0</v>
      </c>
      <c r="M25" s="54">
        <f>IF(AM$2=0,"",COUNTIF(M15:M24,"x"))</f>
        <v>0</v>
      </c>
      <c r="N25" s="54">
        <f>IF(AM$2=0,"",COUNTIF(N15:N24,"x"))</f>
        <v>0</v>
      </c>
      <c r="O25" s="54">
        <f>IF(AM$2=0,"",COUNTIF(O15:O24,"x"))</f>
        <v>0</v>
      </c>
      <c r="P25" s="54">
        <f>IF(AM$2=0,"",COUNTIF(P15:P24,"x"))</f>
        <v>0</v>
      </c>
      <c r="Q25" s="54">
        <f>IF(AM$2=0,"",COUNTIF(Q15:Q24,"x"))</f>
        <v>0</v>
      </c>
      <c r="R25" s="54">
        <f>IF(AM$2=0,"",COUNTIF(R15:R24,"x"))</f>
        <v>0</v>
      </c>
      <c r="S25" s="54">
        <f>IF(AM$2=0,"",COUNTIF(S15:S24,"x"))</f>
        <v>0</v>
      </c>
      <c r="T25" s="54">
        <f>IF(AM$2=0,"",COUNTIF(T15:T24,"x"))</f>
        <v>0</v>
      </c>
      <c r="U25" s="54">
        <f>IF(AM$2=0,"",COUNTIF(U15:U24,"x"))</f>
        <v>0</v>
      </c>
      <c r="V25" s="54">
        <f>IF(AM$2=0,"",COUNTIF(V15:V24,"x"))</f>
        <v>0</v>
      </c>
      <c r="W25" s="54">
        <f>IF(AM$2=0,"",COUNTIF(W15:W24,"x"))</f>
        <v>0</v>
      </c>
      <c r="X25" s="54">
        <f>IF(AM$2=0,"",COUNTIF(X15:X24,"x"))</f>
        <v>0</v>
      </c>
      <c r="Y25" s="54">
        <f>IF(AM$2=0,"",COUNTIF(Y15:Y24,"x"))</f>
        <v>0</v>
      </c>
      <c r="Z25" s="54">
        <f>IF(AM$2=0,"",COUNTIF(Z15:Z24,"x"))</f>
        <v>0</v>
      </c>
      <c r="AA25" s="54">
        <f>IF(AM$2=0,"",COUNTIF(AA15:AA24,"x"))</f>
        <v>0</v>
      </c>
      <c r="AB25" s="54">
        <f>IF(AM$2=0,"",COUNTIF(AB15:AB24,"x"))</f>
        <v>0</v>
      </c>
      <c r="AC25" s="54">
        <f>IF(AM$2=0,"",COUNTIF(AC15:AC24,"x"))</f>
        <v>0</v>
      </c>
      <c r="AD25" s="54">
        <f>IF(AM$2=0,"",COUNTIF(AD15:AD24,"x"))</f>
        <v>0</v>
      </c>
      <c r="AE25" s="54">
        <f>IF(AM$2=0,"",COUNTIF(AE15:AE24,"x"))</f>
        <v>0</v>
      </c>
      <c r="AF25" s="54">
        <f>IF(AM$2=0,"",COUNTIF(AF15:AF24,"x"))</f>
        <v>0</v>
      </c>
      <c r="AG25" s="56"/>
      <c r="AH25" s="54">
        <f>SUM(AH15:AH24)</f>
        <v>0</v>
      </c>
      <c r="AI25" s="54">
        <f>SUM(AI15:AI24)</f>
        <v>90</v>
      </c>
      <c r="AJ25" s="55">
        <f>AM7</f>
        <v>0</v>
      </c>
      <c r="AK25" s="1"/>
      <c r="AL25" s="1"/>
      <c r="AM25" s="1"/>
    </row>
  </sheetData>
  <mergeCells count="10">
    <mergeCell ref="B10:AJ10"/>
    <mergeCell ref="B12:AJ12"/>
    <mergeCell ref="C7:I7"/>
    <mergeCell ref="K7:Q7"/>
    <mergeCell ref="S7:Y7"/>
    <mergeCell ref="AA7:AG7"/>
    <mergeCell ref="C8:I8"/>
    <mergeCell ref="K8:Q8"/>
    <mergeCell ref="S8:Y8"/>
    <mergeCell ref="AA8:AG8"/>
  </mergeCells>
  <conditionalFormatting sqref="C15:AF24">
    <cfRule type="cellIs" dxfId="7" priority="2" operator="equal">
      <formula>"x"</formula>
    </cfRule>
  </conditionalFormatting>
  <conditionalFormatting sqref="AJ15:AJ25">
    <cfRule type="cellIs" dxfId="6" priority="3" operator="greaterThanOrEqual">
      <formula>1</formula>
    </cfRule>
  </conditionalFormatting>
  <dataValidations count="1">
    <dataValidation type="list" errorStyle="warning" allowBlank="1" errorTitle="Daily Habit Tracker" error="Bitte nur ein kleines x eintragen (oder leer lassen)." sqref="C15:AF24" xr:uid="{00000000-0002-0000-0B00-000000000000}">
      <formula1>"x"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CB8AE"/>
  </sheetPr>
  <dimension ref="A1:AM25"/>
  <sheetViews>
    <sheetView showGridLines="0" zoomScaleNormal="100" workbookViewId="0">
      <pane xSplit="2" ySplit="14" topLeftCell="C15" activePane="bottomRight" state="frozen"/>
      <selection pane="topRight" activeCell="C1" sqref="C1"/>
      <selection pane="bottomLeft" activeCell="A15" sqref="A15"/>
      <selection pane="bottomRight"/>
    </sheetView>
  </sheetViews>
  <sheetFormatPr baseColWidth="10" defaultColWidth="8.6640625" defaultRowHeight="15" x14ac:dyDescent="0.2"/>
  <cols>
    <col min="1" max="1" width="3.83203125" customWidth="1"/>
    <col min="2" max="2" width="29.1640625" customWidth="1"/>
    <col min="3" max="33" width="4.5" customWidth="1"/>
    <col min="35" max="35" width="7.5" customWidth="1"/>
    <col min="37" max="37" width="3.1640625" customWidth="1"/>
    <col min="38" max="39" width="14" hidden="1" customWidth="1"/>
  </cols>
  <sheetData>
    <row r="1" spans="1:39" ht="15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7.25" customHeight="1" x14ac:dyDescent="0.2">
      <c r="A2" s="1"/>
      <c r="B2" s="7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>
        <f>COUNTA('Meine Gewohnheiten'!$C$10:$C$19)</f>
        <v>5</v>
      </c>
    </row>
    <row r="3" spans="1:39" ht="39" customHeight="1" x14ac:dyDescent="0.45">
      <c r="A3" s="1"/>
      <c r="B3" s="8" t="s">
        <v>104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7.25" customHeight="1" x14ac:dyDescent="0.2">
      <c r="A4" s="1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1"/>
      <c r="AL4" s="1" t="s">
        <v>75</v>
      </c>
      <c r="AM4" s="1">
        <f>SUM(AH15:AH24)</f>
        <v>0</v>
      </c>
    </row>
    <row r="5" spans="1:39" ht="17.25" customHeight="1" x14ac:dyDescent="0.2">
      <c r="A5" s="1"/>
      <c r="B5" s="12" t="s">
        <v>76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"/>
      <c r="AL5" s="1" t="s">
        <v>77</v>
      </c>
      <c r="AM5" s="1">
        <f>MAX(0,SUM(AI15:AI24)-AM4)</f>
        <v>90</v>
      </c>
    </row>
    <row r="6" spans="1:39" ht="17.25" customHeight="1" x14ac:dyDescent="0.2">
      <c r="A6" s="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"/>
      <c r="AL6" s="1"/>
      <c r="AM6" s="1">
        <f>IF(AM2=0,0,SUMPRODUCT(--(C25:AG25=AM2)))</f>
        <v>0</v>
      </c>
    </row>
    <row r="7" spans="1:39" ht="27.75" customHeight="1" x14ac:dyDescent="0.2">
      <c r="A7" s="1"/>
      <c r="B7" s="47" t="s">
        <v>78</v>
      </c>
      <c r="C7" s="84" t="s">
        <v>79</v>
      </c>
      <c r="D7" s="84"/>
      <c r="E7" s="84"/>
      <c r="F7" s="84"/>
      <c r="G7" s="84"/>
      <c r="H7" s="84"/>
      <c r="I7" s="84"/>
      <c r="J7" s="43"/>
      <c r="K7" s="85" t="s">
        <v>80</v>
      </c>
      <c r="L7" s="85"/>
      <c r="M7" s="85"/>
      <c r="N7" s="85"/>
      <c r="O7" s="85"/>
      <c r="P7" s="85"/>
      <c r="Q7" s="85"/>
      <c r="R7" s="43"/>
      <c r="S7" s="86" t="s">
        <v>53</v>
      </c>
      <c r="T7" s="86"/>
      <c r="U7" s="86"/>
      <c r="V7" s="86"/>
      <c r="W7" s="86"/>
      <c r="X7" s="86"/>
      <c r="Y7" s="86"/>
      <c r="Z7" s="43"/>
      <c r="AA7" s="87" t="s">
        <v>81</v>
      </c>
      <c r="AB7" s="87"/>
      <c r="AC7" s="87"/>
      <c r="AD7" s="87"/>
      <c r="AE7" s="87"/>
      <c r="AF7" s="87"/>
      <c r="AG7" s="87"/>
      <c r="AH7" s="43"/>
      <c r="AI7" s="43"/>
      <c r="AJ7" s="43"/>
      <c r="AK7" s="1"/>
      <c r="AL7" s="1"/>
      <c r="AM7" s="1">
        <f>IF(SUM(AI15:AI24)=0,0,AM4/SUM(AI15:AI24))</f>
        <v>0</v>
      </c>
    </row>
    <row r="8" spans="1:39" ht="29.25" customHeight="1" x14ac:dyDescent="0.2">
      <c r="A8" s="1"/>
      <c r="B8" s="11"/>
      <c r="C8" s="88">
        <f>AM4</f>
        <v>0</v>
      </c>
      <c r="D8" s="88"/>
      <c r="E8" s="88"/>
      <c r="F8" s="88"/>
      <c r="G8" s="88"/>
      <c r="H8" s="88"/>
      <c r="I8" s="88"/>
      <c r="J8" s="11"/>
      <c r="K8" s="89">
        <f>AM7</f>
        <v>0</v>
      </c>
      <c r="L8" s="89"/>
      <c r="M8" s="89"/>
      <c r="N8" s="89"/>
      <c r="O8" s="89"/>
      <c r="P8" s="89"/>
      <c r="Q8" s="89"/>
      <c r="R8" s="11"/>
      <c r="S8" s="90">
        <f>AM6</f>
        <v>0</v>
      </c>
      <c r="T8" s="90"/>
      <c r="U8" s="90"/>
      <c r="V8" s="90"/>
      <c r="W8" s="90"/>
      <c r="X8" s="90"/>
      <c r="Y8" s="90"/>
      <c r="Z8" s="11"/>
      <c r="AA8" s="87" t="str">
        <f>IF(SUM(AH15:AH24)=0,"",INDEX(B15:B24,MATCH(MAX(AH15:AH24),AH15:AH24,0)))</f>
        <v/>
      </c>
      <c r="AB8" s="87"/>
      <c r="AC8" s="87"/>
      <c r="AD8" s="87"/>
      <c r="AE8" s="87"/>
      <c r="AF8" s="87"/>
      <c r="AG8" s="87"/>
      <c r="AH8" s="11"/>
      <c r="AI8" s="11"/>
      <c r="AJ8" s="11"/>
      <c r="AK8" s="1"/>
      <c r="AL8" s="1"/>
      <c r="AM8" s="1"/>
    </row>
    <row r="9" spans="1:39" ht="15.75" customHeight="1" x14ac:dyDescent="0.2">
      <c r="A9" s="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"/>
      <c r="AL9" s="1"/>
      <c r="AM9" s="1"/>
    </row>
    <row r="10" spans="1:39" ht="27.75" customHeight="1" x14ac:dyDescent="0.2">
      <c r="A10" s="1"/>
      <c r="B10" s="82" t="s">
        <v>82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1"/>
      <c r="AL10" s="1"/>
      <c r="AM10" s="1"/>
    </row>
    <row r="11" spans="1:39" ht="15.75" customHeight="1" x14ac:dyDescent="0.2">
      <c r="A11" s="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"/>
      <c r="AL11" s="1"/>
      <c r="AM11" s="1"/>
    </row>
    <row r="12" spans="1:39" ht="29.25" customHeight="1" x14ac:dyDescent="0.2">
      <c r="A12" s="1"/>
      <c r="B12" s="83" t="s">
        <v>83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1"/>
      <c r="AL12" s="1"/>
      <c r="AM12" s="1"/>
    </row>
    <row r="13" spans="1:39" ht="13.5" customHeight="1" x14ac:dyDescent="0.2">
      <c r="A13" s="1"/>
      <c r="B13" s="1"/>
      <c r="C13" s="49" t="s">
        <v>84</v>
      </c>
      <c r="D13" s="49" t="s">
        <v>85</v>
      </c>
      <c r="E13" s="49" t="s">
        <v>86</v>
      </c>
      <c r="F13" s="49" t="s">
        <v>87</v>
      </c>
      <c r="G13" s="49" t="s">
        <v>88</v>
      </c>
      <c r="H13" s="49" t="s">
        <v>89</v>
      </c>
      <c r="I13" s="49" t="s">
        <v>90</v>
      </c>
      <c r="J13" s="49" t="s">
        <v>84</v>
      </c>
      <c r="K13" s="49" t="s">
        <v>85</v>
      </c>
      <c r="L13" s="49" t="s">
        <v>86</v>
      </c>
      <c r="M13" s="49" t="s">
        <v>87</v>
      </c>
      <c r="N13" s="49" t="s">
        <v>88</v>
      </c>
      <c r="O13" s="49" t="s">
        <v>89</v>
      </c>
      <c r="P13" s="49" t="s">
        <v>90</v>
      </c>
      <c r="Q13" s="49" t="s">
        <v>84</v>
      </c>
      <c r="R13" s="49" t="s">
        <v>85</v>
      </c>
      <c r="S13" s="49" t="s">
        <v>86</v>
      </c>
      <c r="T13" s="49" t="s">
        <v>87</v>
      </c>
      <c r="U13" s="49" t="s">
        <v>88</v>
      </c>
      <c r="V13" s="49" t="s">
        <v>89</v>
      </c>
      <c r="W13" s="49" t="s">
        <v>90</v>
      </c>
      <c r="X13" s="49" t="s">
        <v>84</v>
      </c>
      <c r="Y13" s="49" t="s">
        <v>85</v>
      </c>
      <c r="Z13" s="49" t="s">
        <v>86</v>
      </c>
      <c r="AA13" s="49" t="s">
        <v>87</v>
      </c>
      <c r="AB13" s="49" t="s">
        <v>88</v>
      </c>
      <c r="AC13" s="49" t="s">
        <v>89</v>
      </c>
      <c r="AD13" s="49" t="s">
        <v>90</v>
      </c>
      <c r="AE13" s="49" t="s">
        <v>84</v>
      </c>
      <c r="AF13" s="49" t="s">
        <v>85</v>
      </c>
      <c r="AG13" s="49" t="s">
        <v>86</v>
      </c>
      <c r="AH13" s="1"/>
      <c r="AI13" s="1"/>
      <c r="AJ13" s="1"/>
      <c r="AK13" s="1"/>
      <c r="AL13" s="1"/>
      <c r="AM13" s="1"/>
    </row>
    <row r="14" spans="1:39" ht="20.25" customHeight="1" x14ac:dyDescent="0.2">
      <c r="A14" s="1"/>
      <c r="B14" s="14" t="s">
        <v>33</v>
      </c>
      <c r="C14" s="50">
        <v>1</v>
      </c>
      <c r="D14" s="50">
        <v>2</v>
      </c>
      <c r="E14" s="50">
        <v>3</v>
      </c>
      <c r="F14" s="50">
        <v>4</v>
      </c>
      <c r="G14" s="50">
        <v>5</v>
      </c>
      <c r="H14" s="50">
        <v>6</v>
      </c>
      <c r="I14" s="50">
        <v>7</v>
      </c>
      <c r="J14" s="50">
        <v>8</v>
      </c>
      <c r="K14" s="50">
        <v>9</v>
      </c>
      <c r="L14" s="50">
        <v>10</v>
      </c>
      <c r="M14" s="50">
        <v>11</v>
      </c>
      <c r="N14" s="50">
        <v>12</v>
      </c>
      <c r="O14" s="50">
        <v>13</v>
      </c>
      <c r="P14" s="50">
        <v>14</v>
      </c>
      <c r="Q14" s="50">
        <v>15</v>
      </c>
      <c r="R14" s="50">
        <v>16</v>
      </c>
      <c r="S14" s="50">
        <v>17</v>
      </c>
      <c r="T14" s="50">
        <v>18</v>
      </c>
      <c r="U14" s="50">
        <v>19</v>
      </c>
      <c r="V14" s="50">
        <v>20</v>
      </c>
      <c r="W14" s="50">
        <v>21</v>
      </c>
      <c r="X14" s="50">
        <v>22</v>
      </c>
      <c r="Y14" s="50">
        <v>23</v>
      </c>
      <c r="Z14" s="50">
        <v>24</v>
      </c>
      <c r="AA14" s="50">
        <v>25</v>
      </c>
      <c r="AB14" s="50">
        <v>26</v>
      </c>
      <c r="AC14" s="50">
        <v>27</v>
      </c>
      <c r="AD14" s="50">
        <v>28</v>
      </c>
      <c r="AE14" s="50">
        <v>29</v>
      </c>
      <c r="AF14" s="50">
        <v>30</v>
      </c>
      <c r="AG14" s="50">
        <v>31</v>
      </c>
      <c r="AH14" s="50" t="s">
        <v>91</v>
      </c>
      <c r="AI14" s="50" t="s">
        <v>92</v>
      </c>
      <c r="AJ14" s="50" t="s">
        <v>93</v>
      </c>
      <c r="AK14" s="1"/>
      <c r="AL14" s="1"/>
      <c r="AM14" s="1"/>
    </row>
    <row r="15" spans="1:39" ht="22.5" customHeight="1" x14ac:dyDescent="0.2">
      <c r="A15" s="1"/>
      <c r="B15" s="34" t="str">
        <f>IF('Meine Gewohnheiten'!C10="","",'Meine Gewohnheiten'!C10)</f>
        <v>10 Minuten Bewegung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35">
        <f t="shared" ref="AH15:AH24" si="0">COUNTIF(C15:AG15,"x")</f>
        <v>0</v>
      </c>
      <c r="AI15" s="35">
        <f>IF('Meine Gewohnheiten'!E10="","",'Meine Gewohnheiten'!E10)</f>
        <v>20</v>
      </c>
      <c r="AJ15" s="36">
        <f t="shared" ref="AJ15:AJ24" si="1">IF(OR(AI15="",AI15=0),"",AH15/AI15)</f>
        <v>0</v>
      </c>
      <c r="AK15" s="1"/>
      <c r="AL15" s="1"/>
      <c r="AM15" s="1"/>
    </row>
    <row r="16" spans="1:39" ht="22.5" customHeight="1" x14ac:dyDescent="0.2">
      <c r="A16" s="1"/>
      <c r="B16" s="37" t="str">
        <f>IF('Meine Gewohnheiten'!C11="","",'Meine Gewohnheiten'!C11)</f>
        <v>Ausgaben notieren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38">
        <f t="shared" si="0"/>
        <v>0</v>
      </c>
      <c r="AI16" s="38">
        <f>IF('Meine Gewohnheiten'!E11="","",'Meine Gewohnheiten'!E11)</f>
        <v>25</v>
      </c>
      <c r="AJ16" s="39">
        <f t="shared" si="1"/>
        <v>0</v>
      </c>
      <c r="AK16" s="1"/>
      <c r="AL16" s="1"/>
      <c r="AM16" s="1"/>
    </row>
    <row r="17" spans="1:39" ht="22.5" customHeight="1" x14ac:dyDescent="0.2">
      <c r="A17" s="1"/>
      <c r="B17" s="34" t="str">
        <f>IF('Meine Gewohnheiten'!C12="","",'Meine Gewohnheiten'!C12)</f>
        <v>10 Seiten lesen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35">
        <f t="shared" si="0"/>
        <v>0</v>
      </c>
      <c r="AI17" s="35">
        <f>IF('Meine Gewohnheiten'!E12="","",'Meine Gewohnheiten'!E12)</f>
        <v>15</v>
      </c>
      <c r="AJ17" s="36">
        <f t="shared" si="1"/>
        <v>0</v>
      </c>
      <c r="AK17" s="1"/>
      <c r="AL17" s="1"/>
      <c r="AM17" s="1"/>
    </row>
    <row r="18" spans="1:39" ht="22.5" customHeight="1" x14ac:dyDescent="0.2">
      <c r="A18" s="1"/>
      <c r="B18" s="37" t="str">
        <f>IF('Meine Gewohnheiten'!C13="","",'Meine Gewohnheiten'!C13)</f>
        <v>5 € in den Spartopf</v>
      </c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38">
        <f t="shared" si="0"/>
        <v>0</v>
      </c>
      <c r="AI18" s="38">
        <f>IF('Meine Gewohnheiten'!E13="","",'Meine Gewohnheiten'!E13)</f>
        <v>12</v>
      </c>
      <c r="AJ18" s="39">
        <f t="shared" si="1"/>
        <v>0</v>
      </c>
      <c r="AK18" s="1"/>
      <c r="AL18" s="1"/>
      <c r="AM18" s="1"/>
    </row>
    <row r="19" spans="1:39" ht="22.5" customHeight="1" x14ac:dyDescent="0.2">
      <c r="A19" s="1"/>
      <c r="B19" s="34" t="str">
        <f>IF('Meine Gewohnheiten'!C14="","",'Meine Gewohnheiten'!C14)</f>
        <v>Abendroutine ohne Handy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35">
        <f t="shared" si="0"/>
        <v>0</v>
      </c>
      <c r="AI19" s="35">
        <f>IF('Meine Gewohnheiten'!E14="","",'Meine Gewohnheiten'!E14)</f>
        <v>18</v>
      </c>
      <c r="AJ19" s="36">
        <f t="shared" si="1"/>
        <v>0</v>
      </c>
      <c r="AK19" s="1"/>
      <c r="AL19" s="1"/>
      <c r="AM19" s="1"/>
    </row>
    <row r="20" spans="1:39" ht="22.5" customHeight="1" x14ac:dyDescent="0.2">
      <c r="A20" s="1"/>
      <c r="B20" s="37" t="str">
        <f>IF('Meine Gewohnheiten'!C15="","",'Meine Gewohnheiten'!C15)</f>
        <v/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38">
        <f t="shared" si="0"/>
        <v>0</v>
      </c>
      <c r="AI20" s="38" t="str">
        <f>IF('Meine Gewohnheiten'!E15="","",'Meine Gewohnheiten'!E15)</f>
        <v/>
      </c>
      <c r="AJ20" s="39" t="str">
        <f t="shared" si="1"/>
        <v/>
      </c>
      <c r="AK20" s="1"/>
      <c r="AL20" s="1"/>
      <c r="AM20" s="1"/>
    </row>
    <row r="21" spans="1:39" ht="22.5" customHeight="1" x14ac:dyDescent="0.2">
      <c r="A21" s="1"/>
      <c r="B21" s="34" t="str">
        <f>IF('Meine Gewohnheiten'!C16="","",'Meine Gewohnheiten'!C16)</f>
        <v/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35">
        <f t="shared" si="0"/>
        <v>0</v>
      </c>
      <c r="AI21" s="35" t="str">
        <f>IF('Meine Gewohnheiten'!E16="","",'Meine Gewohnheiten'!E16)</f>
        <v/>
      </c>
      <c r="AJ21" s="36" t="str">
        <f t="shared" si="1"/>
        <v/>
      </c>
      <c r="AK21" s="1"/>
      <c r="AL21" s="1"/>
      <c r="AM21" s="1"/>
    </row>
    <row r="22" spans="1:39" ht="22.5" customHeight="1" x14ac:dyDescent="0.2">
      <c r="A22" s="1"/>
      <c r="B22" s="37" t="str">
        <f>IF('Meine Gewohnheiten'!C17="","",'Meine Gewohnheiten'!C17)</f>
        <v/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38">
        <f t="shared" si="0"/>
        <v>0</v>
      </c>
      <c r="AI22" s="38" t="str">
        <f>IF('Meine Gewohnheiten'!E17="","",'Meine Gewohnheiten'!E17)</f>
        <v/>
      </c>
      <c r="AJ22" s="39" t="str">
        <f t="shared" si="1"/>
        <v/>
      </c>
      <c r="AK22" s="1"/>
      <c r="AL22" s="1"/>
      <c r="AM22" s="1"/>
    </row>
    <row r="23" spans="1:39" ht="22.5" customHeight="1" x14ac:dyDescent="0.2">
      <c r="A23" s="1"/>
      <c r="B23" s="34" t="str">
        <f>IF('Meine Gewohnheiten'!C18="","",'Meine Gewohnheiten'!C18)</f>
        <v/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35">
        <f t="shared" si="0"/>
        <v>0</v>
      </c>
      <c r="AI23" s="35" t="str">
        <f>IF('Meine Gewohnheiten'!E18="","",'Meine Gewohnheiten'!E18)</f>
        <v/>
      </c>
      <c r="AJ23" s="36" t="str">
        <f t="shared" si="1"/>
        <v/>
      </c>
      <c r="AK23" s="1"/>
      <c r="AL23" s="1"/>
      <c r="AM23" s="1"/>
    </row>
    <row r="24" spans="1:39" ht="22.5" customHeight="1" x14ac:dyDescent="0.2">
      <c r="A24" s="1"/>
      <c r="B24" s="37" t="str">
        <f>IF('Meine Gewohnheiten'!C19="","",'Meine Gewohnheiten'!C19)</f>
        <v/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38">
        <f t="shared" si="0"/>
        <v>0</v>
      </c>
      <c r="AI24" s="38" t="str">
        <f>IF('Meine Gewohnheiten'!E19="","",'Meine Gewohnheiten'!E19)</f>
        <v/>
      </c>
      <c r="AJ24" s="39" t="str">
        <f t="shared" si="1"/>
        <v/>
      </c>
      <c r="AK24" s="1"/>
      <c r="AL24" s="1"/>
      <c r="AM24" s="1"/>
    </row>
    <row r="25" spans="1:39" ht="22.5" customHeight="1" x14ac:dyDescent="0.2">
      <c r="A25" s="1"/>
      <c r="B25" s="53" t="s">
        <v>95</v>
      </c>
      <c r="C25" s="54">
        <f>IF(AM$2=0,"",COUNTIF(C15:C24,"x"))</f>
        <v>0</v>
      </c>
      <c r="D25" s="54">
        <f>IF(AM$2=0,"",COUNTIF(D15:D24,"x"))</f>
        <v>0</v>
      </c>
      <c r="E25" s="54">
        <f>IF(AM$2=0,"",COUNTIF(E15:E24,"x"))</f>
        <v>0</v>
      </c>
      <c r="F25" s="54">
        <f>IF(AM$2=0,"",COUNTIF(F15:F24,"x"))</f>
        <v>0</v>
      </c>
      <c r="G25" s="54">
        <f>IF(AM$2=0,"",COUNTIF(G15:G24,"x"))</f>
        <v>0</v>
      </c>
      <c r="H25" s="54">
        <f>IF(AM$2=0,"",COUNTIF(H15:H24,"x"))</f>
        <v>0</v>
      </c>
      <c r="I25" s="54">
        <f>IF(AM$2=0,"",COUNTIF(I15:I24,"x"))</f>
        <v>0</v>
      </c>
      <c r="J25" s="54">
        <f>IF(AM$2=0,"",COUNTIF(J15:J24,"x"))</f>
        <v>0</v>
      </c>
      <c r="K25" s="54">
        <f>IF(AM$2=0,"",COUNTIF(K15:K24,"x"))</f>
        <v>0</v>
      </c>
      <c r="L25" s="54">
        <f>IF(AM$2=0,"",COUNTIF(L15:L24,"x"))</f>
        <v>0</v>
      </c>
      <c r="M25" s="54">
        <f>IF(AM$2=0,"",COUNTIF(M15:M24,"x"))</f>
        <v>0</v>
      </c>
      <c r="N25" s="54">
        <f>IF(AM$2=0,"",COUNTIF(N15:N24,"x"))</f>
        <v>0</v>
      </c>
      <c r="O25" s="54">
        <f>IF(AM$2=0,"",COUNTIF(O15:O24,"x"))</f>
        <v>0</v>
      </c>
      <c r="P25" s="54">
        <f>IF(AM$2=0,"",COUNTIF(P15:P24,"x"))</f>
        <v>0</v>
      </c>
      <c r="Q25" s="54">
        <f>IF(AM$2=0,"",COUNTIF(Q15:Q24,"x"))</f>
        <v>0</v>
      </c>
      <c r="R25" s="54">
        <f>IF(AM$2=0,"",COUNTIF(R15:R24,"x"))</f>
        <v>0</v>
      </c>
      <c r="S25" s="54">
        <f>IF(AM$2=0,"",COUNTIF(S15:S24,"x"))</f>
        <v>0</v>
      </c>
      <c r="T25" s="54">
        <f>IF(AM$2=0,"",COUNTIF(T15:T24,"x"))</f>
        <v>0</v>
      </c>
      <c r="U25" s="54">
        <f>IF(AM$2=0,"",COUNTIF(U15:U24,"x"))</f>
        <v>0</v>
      </c>
      <c r="V25" s="54">
        <f>IF(AM$2=0,"",COUNTIF(V15:V24,"x"))</f>
        <v>0</v>
      </c>
      <c r="W25" s="54">
        <f>IF(AM$2=0,"",COUNTIF(W15:W24,"x"))</f>
        <v>0</v>
      </c>
      <c r="X25" s="54">
        <f>IF(AM$2=0,"",COUNTIF(X15:X24,"x"))</f>
        <v>0</v>
      </c>
      <c r="Y25" s="54">
        <f>IF(AM$2=0,"",COUNTIF(Y15:Y24,"x"))</f>
        <v>0</v>
      </c>
      <c r="Z25" s="54">
        <f>IF(AM$2=0,"",COUNTIF(Z15:Z24,"x"))</f>
        <v>0</v>
      </c>
      <c r="AA25" s="54">
        <f>IF(AM$2=0,"",COUNTIF(AA15:AA24,"x"))</f>
        <v>0</v>
      </c>
      <c r="AB25" s="54">
        <f>IF(AM$2=0,"",COUNTIF(AB15:AB24,"x"))</f>
        <v>0</v>
      </c>
      <c r="AC25" s="54">
        <f>IF(AM$2=0,"",COUNTIF(AC15:AC24,"x"))</f>
        <v>0</v>
      </c>
      <c r="AD25" s="54">
        <f>IF(AM$2=0,"",COUNTIF(AD15:AD24,"x"))</f>
        <v>0</v>
      </c>
      <c r="AE25" s="54">
        <f>IF(AM$2=0,"",COUNTIF(AE15:AE24,"x"))</f>
        <v>0</v>
      </c>
      <c r="AF25" s="54">
        <f>IF(AM$2=0,"",COUNTIF(AF15:AF24,"x"))</f>
        <v>0</v>
      </c>
      <c r="AG25" s="54">
        <f>IF(AM$2=0,"",COUNTIF(AG15:AG24,"x"))</f>
        <v>0</v>
      </c>
      <c r="AH25" s="54">
        <f>SUM(AH15:AH24)</f>
        <v>0</v>
      </c>
      <c r="AI25" s="54">
        <f>SUM(AI15:AI24)</f>
        <v>90</v>
      </c>
      <c r="AJ25" s="55">
        <f>AM7</f>
        <v>0</v>
      </c>
      <c r="AK25" s="1"/>
      <c r="AL25" s="1"/>
      <c r="AM25" s="1"/>
    </row>
  </sheetData>
  <mergeCells count="10">
    <mergeCell ref="B10:AJ10"/>
    <mergeCell ref="B12:AJ12"/>
    <mergeCell ref="C7:I7"/>
    <mergeCell ref="K7:Q7"/>
    <mergeCell ref="S7:Y7"/>
    <mergeCell ref="AA7:AG7"/>
    <mergeCell ref="C8:I8"/>
    <mergeCell ref="K8:Q8"/>
    <mergeCell ref="S8:Y8"/>
    <mergeCell ref="AA8:AG8"/>
  </mergeCells>
  <conditionalFormatting sqref="C15:AG24">
    <cfRule type="cellIs" dxfId="5" priority="2" operator="equal">
      <formula>"x"</formula>
    </cfRule>
  </conditionalFormatting>
  <conditionalFormatting sqref="AJ15:AJ25">
    <cfRule type="cellIs" dxfId="4" priority="3" operator="greaterThanOrEqual">
      <formula>1</formula>
    </cfRule>
  </conditionalFormatting>
  <dataValidations count="1">
    <dataValidation type="list" errorStyle="warning" allowBlank="1" errorTitle="Daily Habit Tracker" error="Bitte nur ein kleines x eintragen (oder leer lassen)." sqref="C15:AG24" xr:uid="{00000000-0002-0000-0C00-000000000000}">
      <formula1>"x"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CB8AE"/>
  </sheetPr>
  <dimension ref="A1:AM25"/>
  <sheetViews>
    <sheetView showGridLines="0" zoomScaleNormal="100" workbookViewId="0">
      <pane xSplit="2" ySplit="14" topLeftCell="C15" activePane="bottomRight" state="frozen"/>
      <selection pane="topRight" activeCell="C1" sqref="C1"/>
      <selection pane="bottomLeft" activeCell="A15" sqref="A15"/>
      <selection pane="bottomRight"/>
    </sheetView>
  </sheetViews>
  <sheetFormatPr baseColWidth="10" defaultColWidth="8.6640625" defaultRowHeight="15" x14ac:dyDescent="0.2"/>
  <cols>
    <col min="1" max="1" width="3.83203125" customWidth="1"/>
    <col min="2" max="2" width="29.1640625" customWidth="1"/>
    <col min="3" max="33" width="4.5" customWidth="1"/>
    <col min="35" max="35" width="7.5" customWidth="1"/>
    <col min="37" max="37" width="3.1640625" customWidth="1"/>
    <col min="38" max="39" width="14" hidden="1" customWidth="1"/>
  </cols>
  <sheetData>
    <row r="1" spans="1:39" ht="15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7.25" customHeight="1" x14ac:dyDescent="0.2">
      <c r="A2" s="1"/>
      <c r="B2" s="7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>
        <f>COUNTA('Meine Gewohnheiten'!$C$10:$C$19)</f>
        <v>5</v>
      </c>
    </row>
    <row r="3" spans="1:39" ht="39" customHeight="1" x14ac:dyDescent="0.45">
      <c r="A3" s="1"/>
      <c r="B3" s="8" t="s">
        <v>105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7.25" customHeight="1" x14ac:dyDescent="0.2">
      <c r="A4" s="1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1"/>
      <c r="AH4" s="9"/>
      <c r="AI4" s="9"/>
      <c r="AJ4" s="9"/>
      <c r="AK4" s="1"/>
      <c r="AL4" s="1" t="s">
        <v>75</v>
      </c>
      <c r="AM4" s="1">
        <f>SUM(AH15:AH24)</f>
        <v>0</v>
      </c>
    </row>
    <row r="5" spans="1:39" ht="17.25" customHeight="1" x14ac:dyDescent="0.2">
      <c r="A5" s="1"/>
      <c r="B5" s="12" t="s">
        <v>76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"/>
      <c r="AH5" s="11"/>
      <c r="AI5" s="11"/>
      <c r="AJ5" s="11"/>
      <c r="AK5" s="1"/>
      <c r="AL5" s="1" t="s">
        <v>77</v>
      </c>
      <c r="AM5" s="1">
        <f>MAX(0,SUM(AI15:AI24)-AM4)</f>
        <v>90</v>
      </c>
    </row>
    <row r="6" spans="1:39" ht="17.25" customHeight="1" x14ac:dyDescent="0.2">
      <c r="A6" s="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"/>
      <c r="AH6" s="11"/>
      <c r="AI6" s="11"/>
      <c r="AJ6" s="11"/>
      <c r="AK6" s="1"/>
      <c r="AL6" s="1"/>
      <c r="AM6" s="1">
        <f>IF(AM2=0,0,SUMPRODUCT(--(C25:AF25=AM2)))</f>
        <v>0</v>
      </c>
    </row>
    <row r="7" spans="1:39" ht="27.75" customHeight="1" x14ac:dyDescent="0.2">
      <c r="A7" s="1"/>
      <c r="B7" s="47" t="s">
        <v>78</v>
      </c>
      <c r="C7" s="84" t="s">
        <v>79</v>
      </c>
      <c r="D7" s="84"/>
      <c r="E7" s="84"/>
      <c r="F7" s="84"/>
      <c r="G7" s="84"/>
      <c r="H7" s="84"/>
      <c r="I7" s="84"/>
      <c r="J7" s="43"/>
      <c r="K7" s="85" t="s">
        <v>80</v>
      </c>
      <c r="L7" s="85"/>
      <c r="M7" s="85"/>
      <c r="N7" s="85"/>
      <c r="O7" s="85"/>
      <c r="P7" s="85"/>
      <c r="Q7" s="85"/>
      <c r="R7" s="43"/>
      <c r="S7" s="86" t="s">
        <v>53</v>
      </c>
      <c r="T7" s="86"/>
      <c r="U7" s="86"/>
      <c r="V7" s="86"/>
      <c r="W7" s="86"/>
      <c r="X7" s="86"/>
      <c r="Y7" s="86"/>
      <c r="Z7" s="43"/>
      <c r="AA7" s="87" t="s">
        <v>81</v>
      </c>
      <c r="AB7" s="87"/>
      <c r="AC7" s="87"/>
      <c r="AD7" s="87"/>
      <c r="AE7" s="87"/>
      <c r="AF7" s="87"/>
      <c r="AG7" s="87"/>
      <c r="AH7" s="43"/>
      <c r="AI7" s="43"/>
      <c r="AJ7" s="43"/>
      <c r="AK7" s="1"/>
      <c r="AL7" s="1"/>
      <c r="AM7" s="1">
        <f>IF(SUM(AI15:AI24)=0,0,AM4/SUM(AI15:AI24))</f>
        <v>0</v>
      </c>
    </row>
    <row r="8" spans="1:39" ht="29.25" customHeight="1" x14ac:dyDescent="0.2">
      <c r="A8" s="1"/>
      <c r="B8" s="11"/>
      <c r="C8" s="88">
        <f>AM4</f>
        <v>0</v>
      </c>
      <c r="D8" s="88"/>
      <c r="E8" s="88"/>
      <c r="F8" s="88"/>
      <c r="G8" s="88"/>
      <c r="H8" s="88"/>
      <c r="I8" s="88"/>
      <c r="J8" s="11"/>
      <c r="K8" s="89">
        <f>AM7</f>
        <v>0</v>
      </c>
      <c r="L8" s="89"/>
      <c r="M8" s="89"/>
      <c r="N8" s="89"/>
      <c r="O8" s="89"/>
      <c r="P8" s="89"/>
      <c r="Q8" s="89"/>
      <c r="R8" s="11"/>
      <c r="S8" s="90">
        <f>AM6</f>
        <v>0</v>
      </c>
      <c r="T8" s="90"/>
      <c r="U8" s="90"/>
      <c r="V8" s="90"/>
      <c r="W8" s="90"/>
      <c r="X8" s="90"/>
      <c r="Y8" s="90"/>
      <c r="Z8" s="11"/>
      <c r="AA8" s="87" t="str">
        <f>IF(SUM(AH15:AH24)=0,"",INDEX(B15:B24,MATCH(MAX(AH15:AH24),AH15:AH24,0)))</f>
        <v/>
      </c>
      <c r="AB8" s="87"/>
      <c r="AC8" s="87"/>
      <c r="AD8" s="87"/>
      <c r="AE8" s="87"/>
      <c r="AF8" s="87"/>
      <c r="AG8" s="87"/>
      <c r="AH8" s="11"/>
      <c r="AI8" s="11"/>
      <c r="AJ8" s="11"/>
      <c r="AK8" s="1"/>
      <c r="AL8" s="1"/>
      <c r="AM8" s="1"/>
    </row>
    <row r="9" spans="1:39" ht="15.75" customHeight="1" x14ac:dyDescent="0.2">
      <c r="A9" s="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"/>
      <c r="AH9" s="11"/>
      <c r="AI9" s="11"/>
      <c r="AJ9" s="11"/>
      <c r="AK9" s="1"/>
      <c r="AL9" s="1"/>
      <c r="AM9" s="1"/>
    </row>
    <row r="10" spans="1:39" ht="27.75" customHeight="1" x14ac:dyDescent="0.2">
      <c r="A10" s="1"/>
      <c r="B10" s="82" t="s">
        <v>82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1"/>
      <c r="AL10" s="1"/>
      <c r="AM10" s="1"/>
    </row>
    <row r="11" spans="1:39" ht="15.75" customHeight="1" x14ac:dyDescent="0.2">
      <c r="A11" s="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"/>
      <c r="AH11" s="11"/>
      <c r="AI11" s="11"/>
      <c r="AJ11" s="11"/>
      <c r="AK11" s="1"/>
      <c r="AL11" s="1"/>
      <c r="AM11" s="1"/>
    </row>
    <row r="12" spans="1:39" ht="29.25" customHeight="1" x14ac:dyDescent="0.2">
      <c r="A12" s="1"/>
      <c r="B12" s="83" t="s">
        <v>83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1"/>
      <c r="AL12" s="1"/>
      <c r="AM12" s="1"/>
    </row>
    <row r="13" spans="1:39" ht="13.5" customHeight="1" x14ac:dyDescent="0.2">
      <c r="A13" s="1"/>
      <c r="B13" s="1"/>
      <c r="C13" s="49" t="s">
        <v>87</v>
      </c>
      <c r="D13" s="49" t="s">
        <v>88</v>
      </c>
      <c r="E13" s="49" t="s">
        <v>89</v>
      </c>
      <c r="F13" s="49" t="s">
        <v>90</v>
      </c>
      <c r="G13" s="49" t="s">
        <v>84</v>
      </c>
      <c r="H13" s="49" t="s">
        <v>85</v>
      </c>
      <c r="I13" s="49" t="s">
        <v>86</v>
      </c>
      <c r="J13" s="49" t="s">
        <v>87</v>
      </c>
      <c r="K13" s="49" t="s">
        <v>88</v>
      </c>
      <c r="L13" s="49" t="s">
        <v>89</v>
      </c>
      <c r="M13" s="49" t="s">
        <v>90</v>
      </c>
      <c r="N13" s="49" t="s">
        <v>84</v>
      </c>
      <c r="O13" s="49" t="s">
        <v>85</v>
      </c>
      <c r="P13" s="49" t="s">
        <v>86</v>
      </c>
      <c r="Q13" s="49" t="s">
        <v>87</v>
      </c>
      <c r="R13" s="49" t="s">
        <v>88</v>
      </c>
      <c r="S13" s="49" t="s">
        <v>89</v>
      </c>
      <c r="T13" s="49" t="s">
        <v>90</v>
      </c>
      <c r="U13" s="49" t="s">
        <v>84</v>
      </c>
      <c r="V13" s="49" t="s">
        <v>85</v>
      </c>
      <c r="W13" s="49" t="s">
        <v>86</v>
      </c>
      <c r="X13" s="49" t="s">
        <v>87</v>
      </c>
      <c r="Y13" s="49" t="s">
        <v>88</v>
      </c>
      <c r="Z13" s="49" t="s">
        <v>89</v>
      </c>
      <c r="AA13" s="49" t="s">
        <v>90</v>
      </c>
      <c r="AB13" s="49" t="s">
        <v>84</v>
      </c>
      <c r="AC13" s="49" t="s">
        <v>85</v>
      </c>
      <c r="AD13" s="49" t="s">
        <v>86</v>
      </c>
      <c r="AE13" s="49" t="s">
        <v>87</v>
      </c>
      <c r="AF13" s="49" t="s">
        <v>88</v>
      </c>
      <c r="AG13" s="1"/>
      <c r="AH13" s="1"/>
      <c r="AI13" s="1"/>
      <c r="AJ13" s="1"/>
      <c r="AK13" s="1"/>
      <c r="AL13" s="1"/>
      <c r="AM13" s="1"/>
    </row>
    <row r="14" spans="1:39" ht="20.25" customHeight="1" x14ac:dyDescent="0.2">
      <c r="A14" s="1"/>
      <c r="B14" s="14" t="s">
        <v>33</v>
      </c>
      <c r="C14" s="50">
        <v>1</v>
      </c>
      <c r="D14" s="50">
        <v>2</v>
      </c>
      <c r="E14" s="50">
        <v>3</v>
      </c>
      <c r="F14" s="50">
        <v>4</v>
      </c>
      <c r="G14" s="50">
        <v>5</v>
      </c>
      <c r="H14" s="50">
        <v>6</v>
      </c>
      <c r="I14" s="50">
        <v>7</v>
      </c>
      <c r="J14" s="50">
        <v>8</v>
      </c>
      <c r="K14" s="50">
        <v>9</v>
      </c>
      <c r="L14" s="50">
        <v>10</v>
      </c>
      <c r="M14" s="50">
        <v>11</v>
      </c>
      <c r="N14" s="50">
        <v>12</v>
      </c>
      <c r="O14" s="50">
        <v>13</v>
      </c>
      <c r="P14" s="50">
        <v>14</v>
      </c>
      <c r="Q14" s="50">
        <v>15</v>
      </c>
      <c r="R14" s="50">
        <v>16</v>
      </c>
      <c r="S14" s="50">
        <v>17</v>
      </c>
      <c r="T14" s="50">
        <v>18</v>
      </c>
      <c r="U14" s="50">
        <v>19</v>
      </c>
      <c r="V14" s="50">
        <v>20</v>
      </c>
      <c r="W14" s="50">
        <v>21</v>
      </c>
      <c r="X14" s="50">
        <v>22</v>
      </c>
      <c r="Y14" s="50">
        <v>23</v>
      </c>
      <c r="Z14" s="50">
        <v>24</v>
      </c>
      <c r="AA14" s="50">
        <v>25</v>
      </c>
      <c r="AB14" s="50">
        <v>26</v>
      </c>
      <c r="AC14" s="50">
        <v>27</v>
      </c>
      <c r="AD14" s="50">
        <v>28</v>
      </c>
      <c r="AE14" s="50">
        <v>29</v>
      </c>
      <c r="AF14" s="50">
        <v>30</v>
      </c>
      <c r="AG14" s="1"/>
      <c r="AH14" s="50" t="s">
        <v>91</v>
      </c>
      <c r="AI14" s="50" t="s">
        <v>92</v>
      </c>
      <c r="AJ14" s="50" t="s">
        <v>93</v>
      </c>
      <c r="AK14" s="1"/>
      <c r="AL14" s="1"/>
      <c r="AM14" s="1"/>
    </row>
    <row r="15" spans="1:39" ht="22.5" customHeight="1" x14ac:dyDescent="0.2">
      <c r="A15" s="1"/>
      <c r="B15" s="34" t="str">
        <f>IF('Meine Gewohnheiten'!C10="","",'Meine Gewohnheiten'!C10)</f>
        <v>10 Minuten Bewegung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1"/>
      <c r="AH15" s="35">
        <f t="shared" ref="AH15:AH24" si="0">COUNTIF(C15:AF15,"x")</f>
        <v>0</v>
      </c>
      <c r="AI15" s="35">
        <f>IF('Meine Gewohnheiten'!E10="","",'Meine Gewohnheiten'!E10)</f>
        <v>20</v>
      </c>
      <c r="AJ15" s="36">
        <f t="shared" ref="AJ15:AJ24" si="1">IF(OR(AI15="",AI15=0),"",AH15/AI15)</f>
        <v>0</v>
      </c>
      <c r="AK15" s="1"/>
      <c r="AL15" s="1"/>
      <c r="AM15" s="1"/>
    </row>
    <row r="16" spans="1:39" ht="22.5" customHeight="1" x14ac:dyDescent="0.2">
      <c r="A16" s="1"/>
      <c r="B16" s="37" t="str">
        <f>IF('Meine Gewohnheiten'!C11="","",'Meine Gewohnheiten'!C11)</f>
        <v>Ausgaben notieren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1"/>
      <c r="AH16" s="38">
        <f t="shared" si="0"/>
        <v>0</v>
      </c>
      <c r="AI16" s="38">
        <f>IF('Meine Gewohnheiten'!E11="","",'Meine Gewohnheiten'!E11)</f>
        <v>25</v>
      </c>
      <c r="AJ16" s="39">
        <f t="shared" si="1"/>
        <v>0</v>
      </c>
      <c r="AK16" s="1"/>
      <c r="AL16" s="1"/>
      <c r="AM16" s="1"/>
    </row>
    <row r="17" spans="1:39" ht="22.5" customHeight="1" x14ac:dyDescent="0.2">
      <c r="A17" s="1"/>
      <c r="B17" s="34" t="str">
        <f>IF('Meine Gewohnheiten'!C12="","",'Meine Gewohnheiten'!C12)</f>
        <v>10 Seiten lesen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1"/>
      <c r="AH17" s="35">
        <f t="shared" si="0"/>
        <v>0</v>
      </c>
      <c r="AI17" s="35">
        <f>IF('Meine Gewohnheiten'!E12="","",'Meine Gewohnheiten'!E12)</f>
        <v>15</v>
      </c>
      <c r="AJ17" s="36">
        <f t="shared" si="1"/>
        <v>0</v>
      </c>
      <c r="AK17" s="1"/>
      <c r="AL17" s="1"/>
      <c r="AM17" s="1"/>
    </row>
    <row r="18" spans="1:39" ht="22.5" customHeight="1" x14ac:dyDescent="0.2">
      <c r="A18" s="1"/>
      <c r="B18" s="37" t="str">
        <f>IF('Meine Gewohnheiten'!C13="","",'Meine Gewohnheiten'!C13)</f>
        <v>5 € in den Spartopf</v>
      </c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1"/>
      <c r="AH18" s="38">
        <f t="shared" si="0"/>
        <v>0</v>
      </c>
      <c r="AI18" s="38">
        <f>IF('Meine Gewohnheiten'!E13="","",'Meine Gewohnheiten'!E13)</f>
        <v>12</v>
      </c>
      <c r="AJ18" s="39">
        <f t="shared" si="1"/>
        <v>0</v>
      </c>
      <c r="AK18" s="1"/>
      <c r="AL18" s="1"/>
      <c r="AM18" s="1"/>
    </row>
    <row r="19" spans="1:39" ht="22.5" customHeight="1" x14ac:dyDescent="0.2">
      <c r="A19" s="1"/>
      <c r="B19" s="34" t="str">
        <f>IF('Meine Gewohnheiten'!C14="","",'Meine Gewohnheiten'!C14)</f>
        <v>Abendroutine ohne Handy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1"/>
      <c r="AH19" s="35">
        <f t="shared" si="0"/>
        <v>0</v>
      </c>
      <c r="AI19" s="35">
        <f>IF('Meine Gewohnheiten'!E14="","",'Meine Gewohnheiten'!E14)</f>
        <v>18</v>
      </c>
      <c r="AJ19" s="36">
        <f t="shared" si="1"/>
        <v>0</v>
      </c>
      <c r="AK19" s="1"/>
      <c r="AL19" s="1"/>
      <c r="AM19" s="1"/>
    </row>
    <row r="20" spans="1:39" ht="22.5" customHeight="1" x14ac:dyDescent="0.2">
      <c r="A20" s="1"/>
      <c r="B20" s="37" t="str">
        <f>IF('Meine Gewohnheiten'!C15="","",'Meine Gewohnheiten'!C15)</f>
        <v/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1"/>
      <c r="AH20" s="38">
        <f t="shared" si="0"/>
        <v>0</v>
      </c>
      <c r="AI20" s="38" t="str">
        <f>IF('Meine Gewohnheiten'!E15="","",'Meine Gewohnheiten'!E15)</f>
        <v/>
      </c>
      <c r="AJ20" s="39" t="str">
        <f t="shared" si="1"/>
        <v/>
      </c>
      <c r="AK20" s="1"/>
      <c r="AL20" s="1"/>
      <c r="AM20" s="1"/>
    </row>
    <row r="21" spans="1:39" ht="22.5" customHeight="1" x14ac:dyDescent="0.2">
      <c r="A21" s="1"/>
      <c r="B21" s="34" t="str">
        <f>IF('Meine Gewohnheiten'!C16="","",'Meine Gewohnheiten'!C16)</f>
        <v/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1"/>
      <c r="AH21" s="35">
        <f t="shared" si="0"/>
        <v>0</v>
      </c>
      <c r="AI21" s="35" t="str">
        <f>IF('Meine Gewohnheiten'!E16="","",'Meine Gewohnheiten'!E16)</f>
        <v/>
      </c>
      <c r="AJ21" s="36" t="str">
        <f t="shared" si="1"/>
        <v/>
      </c>
      <c r="AK21" s="1"/>
      <c r="AL21" s="1"/>
      <c r="AM21" s="1"/>
    </row>
    <row r="22" spans="1:39" ht="22.5" customHeight="1" x14ac:dyDescent="0.2">
      <c r="A22" s="1"/>
      <c r="B22" s="37" t="str">
        <f>IF('Meine Gewohnheiten'!C17="","",'Meine Gewohnheiten'!C17)</f>
        <v/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1"/>
      <c r="AH22" s="38">
        <f t="shared" si="0"/>
        <v>0</v>
      </c>
      <c r="AI22" s="38" t="str">
        <f>IF('Meine Gewohnheiten'!E17="","",'Meine Gewohnheiten'!E17)</f>
        <v/>
      </c>
      <c r="AJ22" s="39" t="str">
        <f t="shared" si="1"/>
        <v/>
      </c>
      <c r="AK22" s="1"/>
      <c r="AL22" s="1"/>
      <c r="AM22" s="1"/>
    </row>
    <row r="23" spans="1:39" ht="22.5" customHeight="1" x14ac:dyDescent="0.2">
      <c r="A23" s="1"/>
      <c r="B23" s="34" t="str">
        <f>IF('Meine Gewohnheiten'!C18="","",'Meine Gewohnheiten'!C18)</f>
        <v/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1"/>
      <c r="AH23" s="35">
        <f t="shared" si="0"/>
        <v>0</v>
      </c>
      <c r="AI23" s="35" t="str">
        <f>IF('Meine Gewohnheiten'!E18="","",'Meine Gewohnheiten'!E18)</f>
        <v/>
      </c>
      <c r="AJ23" s="36" t="str">
        <f t="shared" si="1"/>
        <v/>
      </c>
      <c r="AK23" s="1"/>
      <c r="AL23" s="1"/>
      <c r="AM23" s="1"/>
    </row>
    <row r="24" spans="1:39" ht="22.5" customHeight="1" x14ac:dyDescent="0.2">
      <c r="A24" s="1"/>
      <c r="B24" s="37" t="str">
        <f>IF('Meine Gewohnheiten'!C19="","",'Meine Gewohnheiten'!C19)</f>
        <v/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1"/>
      <c r="AH24" s="38">
        <f t="shared" si="0"/>
        <v>0</v>
      </c>
      <c r="AI24" s="38" t="str">
        <f>IF('Meine Gewohnheiten'!E19="","",'Meine Gewohnheiten'!E19)</f>
        <v/>
      </c>
      <c r="AJ24" s="39" t="str">
        <f t="shared" si="1"/>
        <v/>
      </c>
      <c r="AK24" s="1"/>
      <c r="AL24" s="1"/>
      <c r="AM24" s="1"/>
    </row>
    <row r="25" spans="1:39" ht="22.5" customHeight="1" x14ac:dyDescent="0.2">
      <c r="A25" s="1"/>
      <c r="B25" s="53" t="s">
        <v>95</v>
      </c>
      <c r="C25" s="54">
        <f>IF(AM$2=0,"",COUNTIF(C15:C24,"x"))</f>
        <v>0</v>
      </c>
      <c r="D25" s="54">
        <f>IF(AM$2=0,"",COUNTIF(D15:D24,"x"))</f>
        <v>0</v>
      </c>
      <c r="E25" s="54">
        <f>IF(AM$2=0,"",COUNTIF(E15:E24,"x"))</f>
        <v>0</v>
      </c>
      <c r="F25" s="54">
        <f>IF(AM$2=0,"",COUNTIF(F15:F24,"x"))</f>
        <v>0</v>
      </c>
      <c r="G25" s="54">
        <f>IF(AM$2=0,"",COUNTIF(G15:G24,"x"))</f>
        <v>0</v>
      </c>
      <c r="H25" s="54">
        <f>IF(AM$2=0,"",COUNTIF(H15:H24,"x"))</f>
        <v>0</v>
      </c>
      <c r="I25" s="54">
        <f>IF(AM$2=0,"",COUNTIF(I15:I24,"x"))</f>
        <v>0</v>
      </c>
      <c r="J25" s="54">
        <f>IF(AM$2=0,"",COUNTIF(J15:J24,"x"))</f>
        <v>0</v>
      </c>
      <c r="K25" s="54">
        <f>IF(AM$2=0,"",COUNTIF(K15:K24,"x"))</f>
        <v>0</v>
      </c>
      <c r="L25" s="54">
        <f>IF(AM$2=0,"",COUNTIF(L15:L24,"x"))</f>
        <v>0</v>
      </c>
      <c r="M25" s="54">
        <f>IF(AM$2=0,"",COUNTIF(M15:M24,"x"))</f>
        <v>0</v>
      </c>
      <c r="N25" s="54">
        <f>IF(AM$2=0,"",COUNTIF(N15:N24,"x"))</f>
        <v>0</v>
      </c>
      <c r="O25" s="54">
        <f>IF(AM$2=0,"",COUNTIF(O15:O24,"x"))</f>
        <v>0</v>
      </c>
      <c r="P25" s="54">
        <f>IF(AM$2=0,"",COUNTIF(P15:P24,"x"))</f>
        <v>0</v>
      </c>
      <c r="Q25" s="54">
        <f>IF(AM$2=0,"",COUNTIF(Q15:Q24,"x"))</f>
        <v>0</v>
      </c>
      <c r="R25" s="54">
        <f>IF(AM$2=0,"",COUNTIF(R15:R24,"x"))</f>
        <v>0</v>
      </c>
      <c r="S25" s="54">
        <f>IF(AM$2=0,"",COUNTIF(S15:S24,"x"))</f>
        <v>0</v>
      </c>
      <c r="T25" s="54">
        <f>IF(AM$2=0,"",COUNTIF(T15:T24,"x"))</f>
        <v>0</v>
      </c>
      <c r="U25" s="54">
        <f>IF(AM$2=0,"",COUNTIF(U15:U24,"x"))</f>
        <v>0</v>
      </c>
      <c r="V25" s="54">
        <f>IF(AM$2=0,"",COUNTIF(V15:V24,"x"))</f>
        <v>0</v>
      </c>
      <c r="W25" s="54">
        <f>IF(AM$2=0,"",COUNTIF(W15:W24,"x"))</f>
        <v>0</v>
      </c>
      <c r="X25" s="54">
        <f>IF(AM$2=0,"",COUNTIF(X15:X24,"x"))</f>
        <v>0</v>
      </c>
      <c r="Y25" s="54">
        <f>IF(AM$2=0,"",COUNTIF(Y15:Y24,"x"))</f>
        <v>0</v>
      </c>
      <c r="Z25" s="54">
        <f>IF(AM$2=0,"",COUNTIF(Z15:Z24,"x"))</f>
        <v>0</v>
      </c>
      <c r="AA25" s="54">
        <f>IF(AM$2=0,"",COUNTIF(AA15:AA24,"x"))</f>
        <v>0</v>
      </c>
      <c r="AB25" s="54">
        <f>IF(AM$2=0,"",COUNTIF(AB15:AB24,"x"))</f>
        <v>0</v>
      </c>
      <c r="AC25" s="54">
        <f>IF(AM$2=0,"",COUNTIF(AC15:AC24,"x"))</f>
        <v>0</v>
      </c>
      <c r="AD25" s="54">
        <f>IF(AM$2=0,"",COUNTIF(AD15:AD24,"x"))</f>
        <v>0</v>
      </c>
      <c r="AE25" s="54">
        <f>IF(AM$2=0,"",COUNTIF(AE15:AE24,"x"))</f>
        <v>0</v>
      </c>
      <c r="AF25" s="54">
        <f>IF(AM$2=0,"",COUNTIF(AF15:AF24,"x"))</f>
        <v>0</v>
      </c>
      <c r="AG25" s="56"/>
      <c r="AH25" s="54">
        <f>SUM(AH15:AH24)</f>
        <v>0</v>
      </c>
      <c r="AI25" s="54">
        <f>SUM(AI15:AI24)</f>
        <v>90</v>
      </c>
      <c r="AJ25" s="55">
        <f>AM7</f>
        <v>0</v>
      </c>
      <c r="AK25" s="1"/>
      <c r="AL25" s="1"/>
      <c r="AM25" s="1"/>
    </row>
  </sheetData>
  <mergeCells count="10">
    <mergeCell ref="B10:AJ10"/>
    <mergeCell ref="B12:AJ12"/>
    <mergeCell ref="C7:I7"/>
    <mergeCell ref="K7:Q7"/>
    <mergeCell ref="S7:Y7"/>
    <mergeCell ref="AA7:AG7"/>
    <mergeCell ref="C8:I8"/>
    <mergeCell ref="K8:Q8"/>
    <mergeCell ref="S8:Y8"/>
    <mergeCell ref="AA8:AG8"/>
  </mergeCells>
  <conditionalFormatting sqref="C15:AF24">
    <cfRule type="cellIs" dxfId="3" priority="2" operator="equal">
      <formula>"x"</formula>
    </cfRule>
  </conditionalFormatting>
  <conditionalFormatting sqref="AJ15:AJ25">
    <cfRule type="cellIs" dxfId="2" priority="3" operator="greaterThanOrEqual">
      <formula>1</formula>
    </cfRule>
  </conditionalFormatting>
  <dataValidations count="1">
    <dataValidation type="list" errorStyle="warning" allowBlank="1" errorTitle="Daily Habit Tracker" error="Bitte nur ein kleines x eintragen (oder leer lassen)." sqref="C15:AF24" xr:uid="{00000000-0002-0000-0D00-000000000000}">
      <formula1>"x"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CB8AE"/>
  </sheetPr>
  <dimension ref="A1:AM25"/>
  <sheetViews>
    <sheetView showGridLines="0" zoomScaleNormal="100" workbookViewId="0">
      <pane xSplit="2" ySplit="14" topLeftCell="C15" activePane="bottomRight" state="frozen"/>
      <selection pane="topRight" activeCell="C1" sqref="C1"/>
      <selection pane="bottomLeft" activeCell="A15" sqref="A15"/>
      <selection pane="bottomRight"/>
    </sheetView>
  </sheetViews>
  <sheetFormatPr baseColWidth="10" defaultColWidth="8.6640625" defaultRowHeight="15" x14ac:dyDescent="0.2"/>
  <cols>
    <col min="1" max="1" width="3.83203125" customWidth="1"/>
    <col min="2" max="2" width="29.1640625" customWidth="1"/>
    <col min="3" max="33" width="4.5" customWidth="1"/>
    <col min="35" max="35" width="7.5" customWidth="1"/>
    <col min="37" max="37" width="3.1640625" customWidth="1"/>
    <col min="38" max="39" width="14" hidden="1" customWidth="1"/>
  </cols>
  <sheetData>
    <row r="1" spans="1:39" ht="15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7.25" customHeight="1" x14ac:dyDescent="0.2">
      <c r="A2" s="1"/>
      <c r="B2" s="7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>
        <f>COUNTA('Meine Gewohnheiten'!$C$10:$C$19)</f>
        <v>5</v>
      </c>
    </row>
    <row r="3" spans="1:39" ht="39" customHeight="1" x14ac:dyDescent="0.45">
      <c r="A3" s="1"/>
      <c r="B3" s="8" t="s">
        <v>106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7.25" customHeight="1" x14ac:dyDescent="0.2">
      <c r="A4" s="1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1"/>
      <c r="AL4" s="1" t="s">
        <v>75</v>
      </c>
      <c r="AM4" s="1">
        <f>SUM(AH15:AH24)</f>
        <v>0</v>
      </c>
    </row>
    <row r="5" spans="1:39" ht="17.25" customHeight="1" x14ac:dyDescent="0.2">
      <c r="A5" s="1"/>
      <c r="B5" s="12" t="s">
        <v>76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"/>
      <c r="AL5" s="1" t="s">
        <v>77</v>
      </c>
      <c r="AM5" s="1">
        <f>MAX(0,SUM(AI15:AI24)-AM4)</f>
        <v>90</v>
      </c>
    </row>
    <row r="6" spans="1:39" ht="17.25" customHeight="1" x14ac:dyDescent="0.2">
      <c r="A6" s="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"/>
      <c r="AL6" s="1"/>
      <c r="AM6" s="1">
        <f>IF(AM2=0,0,SUMPRODUCT(--(C25:AG25=AM2)))</f>
        <v>0</v>
      </c>
    </row>
    <row r="7" spans="1:39" ht="27.75" customHeight="1" x14ac:dyDescent="0.2">
      <c r="A7" s="1"/>
      <c r="B7" s="47" t="s">
        <v>78</v>
      </c>
      <c r="C7" s="84" t="s">
        <v>79</v>
      </c>
      <c r="D7" s="84"/>
      <c r="E7" s="84"/>
      <c r="F7" s="84"/>
      <c r="G7" s="84"/>
      <c r="H7" s="84"/>
      <c r="I7" s="84"/>
      <c r="J7" s="43"/>
      <c r="K7" s="85" t="s">
        <v>80</v>
      </c>
      <c r="L7" s="85"/>
      <c r="M7" s="85"/>
      <c r="N7" s="85"/>
      <c r="O7" s="85"/>
      <c r="P7" s="85"/>
      <c r="Q7" s="85"/>
      <c r="R7" s="43"/>
      <c r="S7" s="86" t="s">
        <v>53</v>
      </c>
      <c r="T7" s="86"/>
      <c r="U7" s="86"/>
      <c r="V7" s="86"/>
      <c r="W7" s="86"/>
      <c r="X7" s="86"/>
      <c r="Y7" s="86"/>
      <c r="Z7" s="43"/>
      <c r="AA7" s="87" t="s">
        <v>81</v>
      </c>
      <c r="AB7" s="87"/>
      <c r="AC7" s="87"/>
      <c r="AD7" s="87"/>
      <c r="AE7" s="87"/>
      <c r="AF7" s="87"/>
      <c r="AG7" s="87"/>
      <c r="AH7" s="43"/>
      <c r="AI7" s="43"/>
      <c r="AJ7" s="43"/>
      <c r="AK7" s="1"/>
      <c r="AL7" s="1"/>
      <c r="AM7" s="1">
        <f>IF(SUM(AI15:AI24)=0,0,AM4/SUM(AI15:AI24))</f>
        <v>0</v>
      </c>
    </row>
    <row r="8" spans="1:39" ht="29.25" customHeight="1" x14ac:dyDescent="0.2">
      <c r="A8" s="1"/>
      <c r="B8" s="11"/>
      <c r="C8" s="88">
        <f>AM4</f>
        <v>0</v>
      </c>
      <c r="D8" s="88"/>
      <c r="E8" s="88"/>
      <c r="F8" s="88"/>
      <c r="G8" s="88"/>
      <c r="H8" s="88"/>
      <c r="I8" s="88"/>
      <c r="J8" s="11"/>
      <c r="K8" s="89">
        <f>AM7</f>
        <v>0</v>
      </c>
      <c r="L8" s="89"/>
      <c r="M8" s="89"/>
      <c r="N8" s="89"/>
      <c r="O8" s="89"/>
      <c r="P8" s="89"/>
      <c r="Q8" s="89"/>
      <c r="R8" s="11"/>
      <c r="S8" s="90">
        <f>AM6</f>
        <v>0</v>
      </c>
      <c r="T8" s="90"/>
      <c r="U8" s="90"/>
      <c r="V8" s="90"/>
      <c r="W8" s="90"/>
      <c r="X8" s="90"/>
      <c r="Y8" s="90"/>
      <c r="Z8" s="11"/>
      <c r="AA8" s="87" t="str">
        <f>IF(SUM(AH15:AH24)=0,"",INDEX(B15:B24,MATCH(MAX(AH15:AH24),AH15:AH24,0)))</f>
        <v/>
      </c>
      <c r="AB8" s="87"/>
      <c r="AC8" s="87"/>
      <c r="AD8" s="87"/>
      <c r="AE8" s="87"/>
      <c r="AF8" s="87"/>
      <c r="AG8" s="87"/>
      <c r="AH8" s="11"/>
      <c r="AI8" s="11"/>
      <c r="AJ8" s="11"/>
      <c r="AK8" s="1"/>
      <c r="AL8" s="1"/>
      <c r="AM8" s="1"/>
    </row>
    <row r="9" spans="1:39" ht="15.75" customHeight="1" x14ac:dyDescent="0.2">
      <c r="A9" s="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"/>
      <c r="AL9" s="1"/>
      <c r="AM9" s="1"/>
    </row>
    <row r="10" spans="1:39" ht="27.75" customHeight="1" x14ac:dyDescent="0.2">
      <c r="A10" s="1"/>
      <c r="B10" s="82" t="s">
        <v>82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1"/>
      <c r="AL10" s="1"/>
      <c r="AM10" s="1"/>
    </row>
    <row r="11" spans="1:39" ht="15.75" customHeight="1" x14ac:dyDescent="0.2">
      <c r="A11" s="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"/>
      <c r="AL11" s="1"/>
      <c r="AM11" s="1"/>
    </row>
    <row r="12" spans="1:39" ht="29.25" customHeight="1" x14ac:dyDescent="0.2">
      <c r="A12" s="1"/>
      <c r="B12" s="83" t="s">
        <v>83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1"/>
      <c r="AL12" s="1"/>
      <c r="AM12" s="1"/>
    </row>
    <row r="13" spans="1:39" ht="13.5" customHeight="1" x14ac:dyDescent="0.2">
      <c r="A13" s="1"/>
      <c r="B13" s="1"/>
      <c r="C13" s="49" t="s">
        <v>89</v>
      </c>
      <c r="D13" s="49" t="s">
        <v>90</v>
      </c>
      <c r="E13" s="49" t="s">
        <v>84</v>
      </c>
      <c r="F13" s="49" t="s">
        <v>85</v>
      </c>
      <c r="G13" s="49" t="s">
        <v>86</v>
      </c>
      <c r="H13" s="49" t="s">
        <v>87</v>
      </c>
      <c r="I13" s="49" t="s">
        <v>88</v>
      </c>
      <c r="J13" s="49" t="s">
        <v>89</v>
      </c>
      <c r="K13" s="49" t="s">
        <v>90</v>
      </c>
      <c r="L13" s="49" t="s">
        <v>84</v>
      </c>
      <c r="M13" s="49" t="s">
        <v>85</v>
      </c>
      <c r="N13" s="49" t="s">
        <v>86</v>
      </c>
      <c r="O13" s="49" t="s">
        <v>87</v>
      </c>
      <c r="P13" s="49" t="s">
        <v>88</v>
      </c>
      <c r="Q13" s="49" t="s">
        <v>89</v>
      </c>
      <c r="R13" s="49" t="s">
        <v>90</v>
      </c>
      <c r="S13" s="49" t="s">
        <v>84</v>
      </c>
      <c r="T13" s="49" t="s">
        <v>85</v>
      </c>
      <c r="U13" s="49" t="s">
        <v>86</v>
      </c>
      <c r="V13" s="49" t="s">
        <v>87</v>
      </c>
      <c r="W13" s="49" t="s">
        <v>88</v>
      </c>
      <c r="X13" s="49" t="s">
        <v>89</v>
      </c>
      <c r="Y13" s="49" t="s">
        <v>90</v>
      </c>
      <c r="Z13" s="49" t="s">
        <v>84</v>
      </c>
      <c r="AA13" s="49" t="s">
        <v>85</v>
      </c>
      <c r="AB13" s="49" t="s">
        <v>86</v>
      </c>
      <c r="AC13" s="49" t="s">
        <v>87</v>
      </c>
      <c r="AD13" s="49" t="s">
        <v>88</v>
      </c>
      <c r="AE13" s="49" t="s">
        <v>89</v>
      </c>
      <c r="AF13" s="49" t="s">
        <v>90</v>
      </c>
      <c r="AG13" s="49" t="s">
        <v>84</v>
      </c>
      <c r="AH13" s="1"/>
      <c r="AI13" s="1"/>
      <c r="AJ13" s="1"/>
      <c r="AK13" s="1"/>
      <c r="AL13" s="1"/>
      <c r="AM13" s="1"/>
    </row>
    <row r="14" spans="1:39" ht="20.25" customHeight="1" x14ac:dyDescent="0.2">
      <c r="A14" s="1"/>
      <c r="B14" s="14" t="s">
        <v>33</v>
      </c>
      <c r="C14" s="50">
        <v>1</v>
      </c>
      <c r="D14" s="50">
        <v>2</v>
      </c>
      <c r="E14" s="50">
        <v>3</v>
      </c>
      <c r="F14" s="50">
        <v>4</v>
      </c>
      <c r="G14" s="50">
        <v>5</v>
      </c>
      <c r="H14" s="50">
        <v>6</v>
      </c>
      <c r="I14" s="50">
        <v>7</v>
      </c>
      <c r="J14" s="50">
        <v>8</v>
      </c>
      <c r="K14" s="50">
        <v>9</v>
      </c>
      <c r="L14" s="50">
        <v>10</v>
      </c>
      <c r="M14" s="50">
        <v>11</v>
      </c>
      <c r="N14" s="50">
        <v>12</v>
      </c>
      <c r="O14" s="50">
        <v>13</v>
      </c>
      <c r="P14" s="50">
        <v>14</v>
      </c>
      <c r="Q14" s="50">
        <v>15</v>
      </c>
      <c r="R14" s="50">
        <v>16</v>
      </c>
      <c r="S14" s="50">
        <v>17</v>
      </c>
      <c r="T14" s="50">
        <v>18</v>
      </c>
      <c r="U14" s="50">
        <v>19</v>
      </c>
      <c r="V14" s="50">
        <v>20</v>
      </c>
      <c r="W14" s="50">
        <v>21</v>
      </c>
      <c r="X14" s="50">
        <v>22</v>
      </c>
      <c r="Y14" s="50">
        <v>23</v>
      </c>
      <c r="Z14" s="50">
        <v>24</v>
      </c>
      <c r="AA14" s="50">
        <v>25</v>
      </c>
      <c r="AB14" s="50">
        <v>26</v>
      </c>
      <c r="AC14" s="50">
        <v>27</v>
      </c>
      <c r="AD14" s="50">
        <v>28</v>
      </c>
      <c r="AE14" s="50">
        <v>29</v>
      </c>
      <c r="AF14" s="50">
        <v>30</v>
      </c>
      <c r="AG14" s="50">
        <v>31</v>
      </c>
      <c r="AH14" s="50" t="s">
        <v>91</v>
      </c>
      <c r="AI14" s="50" t="s">
        <v>92</v>
      </c>
      <c r="AJ14" s="50" t="s">
        <v>93</v>
      </c>
      <c r="AK14" s="1"/>
      <c r="AL14" s="1"/>
      <c r="AM14" s="1"/>
    </row>
    <row r="15" spans="1:39" ht="22.5" customHeight="1" x14ac:dyDescent="0.2">
      <c r="A15" s="1"/>
      <c r="B15" s="34" t="str">
        <f>IF('Meine Gewohnheiten'!C10="","",'Meine Gewohnheiten'!C10)</f>
        <v>10 Minuten Bewegung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35">
        <f t="shared" ref="AH15:AH24" si="0">COUNTIF(C15:AG15,"x")</f>
        <v>0</v>
      </c>
      <c r="AI15" s="35">
        <f>IF('Meine Gewohnheiten'!E10="","",'Meine Gewohnheiten'!E10)</f>
        <v>20</v>
      </c>
      <c r="AJ15" s="36">
        <f t="shared" ref="AJ15:AJ24" si="1">IF(OR(AI15="",AI15=0),"",AH15/AI15)</f>
        <v>0</v>
      </c>
      <c r="AK15" s="1"/>
      <c r="AL15" s="1"/>
      <c r="AM15" s="1"/>
    </row>
    <row r="16" spans="1:39" ht="22.5" customHeight="1" x14ac:dyDescent="0.2">
      <c r="A16" s="1"/>
      <c r="B16" s="37" t="str">
        <f>IF('Meine Gewohnheiten'!C11="","",'Meine Gewohnheiten'!C11)</f>
        <v>Ausgaben notieren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38">
        <f t="shared" si="0"/>
        <v>0</v>
      </c>
      <c r="AI16" s="38">
        <f>IF('Meine Gewohnheiten'!E11="","",'Meine Gewohnheiten'!E11)</f>
        <v>25</v>
      </c>
      <c r="AJ16" s="39">
        <f t="shared" si="1"/>
        <v>0</v>
      </c>
      <c r="AK16" s="1"/>
      <c r="AL16" s="1"/>
      <c r="AM16" s="1"/>
    </row>
    <row r="17" spans="1:39" ht="22.5" customHeight="1" x14ac:dyDescent="0.2">
      <c r="A17" s="1"/>
      <c r="B17" s="34" t="str">
        <f>IF('Meine Gewohnheiten'!C12="","",'Meine Gewohnheiten'!C12)</f>
        <v>10 Seiten lesen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35">
        <f t="shared" si="0"/>
        <v>0</v>
      </c>
      <c r="AI17" s="35">
        <f>IF('Meine Gewohnheiten'!E12="","",'Meine Gewohnheiten'!E12)</f>
        <v>15</v>
      </c>
      <c r="AJ17" s="36">
        <f t="shared" si="1"/>
        <v>0</v>
      </c>
      <c r="AK17" s="1"/>
      <c r="AL17" s="1"/>
      <c r="AM17" s="1"/>
    </row>
    <row r="18" spans="1:39" ht="22.5" customHeight="1" x14ac:dyDescent="0.2">
      <c r="A18" s="1"/>
      <c r="B18" s="37" t="str">
        <f>IF('Meine Gewohnheiten'!C13="","",'Meine Gewohnheiten'!C13)</f>
        <v>5 € in den Spartopf</v>
      </c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38">
        <f t="shared" si="0"/>
        <v>0</v>
      </c>
      <c r="AI18" s="38">
        <f>IF('Meine Gewohnheiten'!E13="","",'Meine Gewohnheiten'!E13)</f>
        <v>12</v>
      </c>
      <c r="AJ18" s="39">
        <f t="shared" si="1"/>
        <v>0</v>
      </c>
      <c r="AK18" s="1"/>
      <c r="AL18" s="1"/>
      <c r="AM18" s="1"/>
    </row>
    <row r="19" spans="1:39" ht="22.5" customHeight="1" x14ac:dyDescent="0.2">
      <c r="A19" s="1"/>
      <c r="B19" s="34" t="str">
        <f>IF('Meine Gewohnheiten'!C14="","",'Meine Gewohnheiten'!C14)</f>
        <v>Abendroutine ohne Handy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35">
        <f t="shared" si="0"/>
        <v>0</v>
      </c>
      <c r="AI19" s="35">
        <f>IF('Meine Gewohnheiten'!E14="","",'Meine Gewohnheiten'!E14)</f>
        <v>18</v>
      </c>
      <c r="AJ19" s="36">
        <f t="shared" si="1"/>
        <v>0</v>
      </c>
      <c r="AK19" s="1"/>
      <c r="AL19" s="1"/>
      <c r="AM19" s="1"/>
    </row>
    <row r="20" spans="1:39" ht="22.5" customHeight="1" x14ac:dyDescent="0.2">
      <c r="A20" s="1"/>
      <c r="B20" s="37" t="str">
        <f>IF('Meine Gewohnheiten'!C15="","",'Meine Gewohnheiten'!C15)</f>
        <v/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38">
        <f t="shared" si="0"/>
        <v>0</v>
      </c>
      <c r="AI20" s="38" t="str">
        <f>IF('Meine Gewohnheiten'!E15="","",'Meine Gewohnheiten'!E15)</f>
        <v/>
      </c>
      <c r="AJ20" s="39" t="str">
        <f t="shared" si="1"/>
        <v/>
      </c>
      <c r="AK20" s="1"/>
      <c r="AL20" s="1"/>
      <c r="AM20" s="1"/>
    </row>
    <row r="21" spans="1:39" ht="22.5" customHeight="1" x14ac:dyDescent="0.2">
      <c r="A21" s="1"/>
      <c r="B21" s="34" t="str">
        <f>IF('Meine Gewohnheiten'!C16="","",'Meine Gewohnheiten'!C16)</f>
        <v/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35">
        <f t="shared" si="0"/>
        <v>0</v>
      </c>
      <c r="AI21" s="35" t="str">
        <f>IF('Meine Gewohnheiten'!E16="","",'Meine Gewohnheiten'!E16)</f>
        <v/>
      </c>
      <c r="AJ21" s="36" t="str">
        <f t="shared" si="1"/>
        <v/>
      </c>
      <c r="AK21" s="1"/>
      <c r="AL21" s="1"/>
      <c r="AM21" s="1"/>
    </row>
    <row r="22" spans="1:39" ht="22.5" customHeight="1" x14ac:dyDescent="0.2">
      <c r="A22" s="1"/>
      <c r="B22" s="37" t="str">
        <f>IF('Meine Gewohnheiten'!C17="","",'Meine Gewohnheiten'!C17)</f>
        <v/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38">
        <f t="shared" si="0"/>
        <v>0</v>
      </c>
      <c r="AI22" s="38" t="str">
        <f>IF('Meine Gewohnheiten'!E17="","",'Meine Gewohnheiten'!E17)</f>
        <v/>
      </c>
      <c r="AJ22" s="39" t="str">
        <f t="shared" si="1"/>
        <v/>
      </c>
      <c r="AK22" s="1"/>
      <c r="AL22" s="1"/>
      <c r="AM22" s="1"/>
    </row>
    <row r="23" spans="1:39" ht="22.5" customHeight="1" x14ac:dyDescent="0.2">
      <c r="A23" s="1"/>
      <c r="B23" s="34" t="str">
        <f>IF('Meine Gewohnheiten'!C18="","",'Meine Gewohnheiten'!C18)</f>
        <v/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35">
        <f t="shared" si="0"/>
        <v>0</v>
      </c>
      <c r="AI23" s="35" t="str">
        <f>IF('Meine Gewohnheiten'!E18="","",'Meine Gewohnheiten'!E18)</f>
        <v/>
      </c>
      <c r="AJ23" s="36" t="str">
        <f t="shared" si="1"/>
        <v/>
      </c>
      <c r="AK23" s="1"/>
      <c r="AL23" s="1"/>
      <c r="AM23" s="1"/>
    </row>
    <row r="24" spans="1:39" ht="22.5" customHeight="1" x14ac:dyDescent="0.2">
      <c r="A24" s="1"/>
      <c r="B24" s="37" t="str">
        <f>IF('Meine Gewohnheiten'!C19="","",'Meine Gewohnheiten'!C19)</f>
        <v/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38">
        <f t="shared" si="0"/>
        <v>0</v>
      </c>
      <c r="AI24" s="38" t="str">
        <f>IF('Meine Gewohnheiten'!E19="","",'Meine Gewohnheiten'!E19)</f>
        <v/>
      </c>
      <c r="AJ24" s="39" t="str">
        <f t="shared" si="1"/>
        <v/>
      </c>
      <c r="AK24" s="1"/>
      <c r="AL24" s="1"/>
      <c r="AM24" s="1"/>
    </row>
    <row r="25" spans="1:39" ht="22.5" customHeight="1" x14ac:dyDescent="0.2">
      <c r="A25" s="1"/>
      <c r="B25" s="53" t="s">
        <v>95</v>
      </c>
      <c r="C25" s="54">
        <f>IF(AM$2=0,"",COUNTIF(C15:C24,"x"))</f>
        <v>0</v>
      </c>
      <c r="D25" s="54">
        <f>IF(AM$2=0,"",COUNTIF(D15:D24,"x"))</f>
        <v>0</v>
      </c>
      <c r="E25" s="54">
        <f>IF(AM$2=0,"",COUNTIF(E15:E24,"x"))</f>
        <v>0</v>
      </c>
      <c r="F25" s="54">
        <f>IF(AM$2=0,"",COUNTIF(F15:F24,"x"))</f>
        <v>0</v>
      </c>
      <c r="G25" s="54">
        <f>IF(AM$2=0,"",COUNTIF(G15:G24,"x"))</f>
        <v>0</v>
      </c>
      <c r="H25" s="54">
        <f>IF(AM$2=0,"",COUNTIF(H15:H24,"x"))</f>
        <v>0</v>
      </c>
      <c r="I25" s="54">
        <f>IF(AM$2=0,"",COUNTIF(I15:I24,"x"))</f>
        <v>0</v>
      </c>
      <c r="J25" s="54">
        <f>IF(AM$2=0,"",COUNTIF(J15:J24,"x"))</f>
        <v>0</v>
      </c>
      <c r="K25" s="54">
        <f>IF(AM$2=0,"",COUNTIF(K15:K24,"x"))</f>
        <v>0</v>
      </c>
      <c r="L25" s="54">
        <f>IF(AM$2=0,"",COUNTIF(L15:L24,"x"))</f>
        <v>0</v>
      </c>
      <c r="M25" s="54">
        <f>IF(AM$2=0,"",COUNTIF(M15:M24,"x"))</f>
        <v>0</v>
      </c>
      <c r="N25" s="54">
        <f>IF(AM$2=0,"",COUNTIF(N15:N24,"x"))</f>
        <v>0</v>
      </c>
      <c r="O25" s="54">
        <f>IF(AM$2=0,"",COUNTIF(O15:O24,"x"))</f>
        <v>0</v>
      </c>
      <c r="P25" s="54">
        <f>IF(AM$2=0,"",COUNTIF(P15:P24,"x"))</f>
        <v>0</v>
      </c>
      <c r="Q25" s="54">
        <f>IF(AM$2=0,"",COUNTIF(Q15:Q24,"x"))</f>
        <v>0</v>
      </c>
      <c r="R25" s="54">
        <f>IF(AM$2=0,"",COUNTIF(R15:R24,"x"))</f>
        <v>0</v>
      </c>
      <c r="S25" s="54">
        <f>IF(AM$2=0,"",COUNTIF(S15:S24,"x"))</f>
        <v>0</v>
      </c>
      <c r="T25" s="54">
        <f>IF(AM$2=0,"",COUNTIF(T15:T24,"x"))</f>
        <v>0</v>
      </c>
      <c r="U25" s="54">
        <f>IF(AM$2=0,"",COUNTIF(U15:U24,"x"))</f>
        <v>0</v>
      </c>
      <c r="V25" s="54">
        <f>IF(AM$2=0,"",COUNTIF(V15:V24,"x"))</f>
        <v>0</v>
      </c>
      <c r="W25" s="54">
        <f>IF(AM$2=0,"",COUNTIF(W15:W24,"x"))</f>
        <v>0</v>
      </c>
      <c r="X25" s="54">
        <f>IF(AM$2=0,"",COUNTIF(X15:X24,"x"))</f>
        <v>0</v>
      </c>
      <c r="Y25" s="54">
        <f>IF(AM$2=0,"",COUNTIF(Y15:Y24,"x"))</f>
        <v>0</v>
      </c>
      <c r="Z25" s="54">
        <f>IF(AM$2=0,"",COUNTIF(Z15:Z24,"x"))</f>
        <v>0</v>
      </c>
      <c r="AA25" s="54">
        <f>IF(AM$2=0,"",COUNTIF(AA15:AA24,"x"))</f>
        <v>0</v>
      </c>
      <c r="AB25" s="54">
        <f>IF(AM$2=0,"",COUNTIF(AB15:AB24,"x"))</f>
        <v>0</v>
      </c>
      <c r="AC25" s="54">
        <f>IF(AM$2=0,"",COUNTIF(AC15:AC24,"x"))</f>
        <v>0</v>
      </c>
      <c r="AD25" s="54">
        <f>IF(AM$2=0,"",COUNTIF(AD15:AD24,"x"))</f>
        <v>0</v>
      </c>
      <c r="AE25" s="54">
        <f>IF(AM$2=0,"",COUNTIF(AE15:AE24,"x"))</f>
        <v>0</v>
      </c>
      <c r="AF25" s="54">
        <f>IF(AM$2=0,"",COUNTIF(AF15:AF24,"x"))</f>
        <v>0</v>
      </c>
      <c r="AG25" s="54">
        <f>IF(AM$2=0,"",COUNTIF(AG15:AG24,"x"))</f>
        <v>0</v>
      </c>
      <c r="AH25" s="54">
        <f>SUM(AH15:AH24)</f>
        <v>0</v>
      </c>
      <c r="AI25" s="54">
        <f>SUM(AI15:AI24)</f>
        <v>90</v>
      </c>
      <c r="AJ25" s="55">
        <f>AM7</f>
        <v>0</v>
      </c>
      <c r="AK25" s="1"/>
      <c r="AL25" s="1"/>
      <c r="AM25" s="1"/>
    </row>
  </sheetData>
  <mergeCells count="10">
    <mergeCell ref="B10:AJ10"/>
    <mergeCell ref="B12:AJ12"/>
    <mergeCell ref="C7:I7"/>
    <mergeCell ref="K7:Q7"/>
    <mergeCell ref="S7:Y7"/>
    <mergeCell ref="AA7:AG7"/>
    <mergeCell ref="C8:I8"/>
    <mergeCell ref="K8:Q8"/>
    <mergeCell ref="S8:Y8"/>
    <mergeCell ref="AA8:AG8"/>
  </mergeCells>
  <conditionalFormatting sqref="C15:AG24">
    <cfRule type="cellIs" dxfId="1" priority="2" operator="equal">
      <formula>"x"</formula>
    </cfRule>
  </conditionalFormatting>
  <conditionalFormatting sqref="AJ15:AJ25">
    <cfRule type="cellIs" dxfId="0" priority="3" operator="greaterThanOrEqual">
      <formula>1</formula>
    </cfRule>
  </conditionalFormatting>
  <dataValidations count="1">
    <dataValidation type="list" errorStyle="warning" allowBlank="1" errorTitle="Daily Habit Tracker" error="Bitte nur ein kleines x eintragen (oder leer lassen)." sqref="C15:AG24" xr:uid="{00000000-0002-0000-0E00-000000000000}">
      <formula1>"x"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E8A3C"/>
  </sheetPr>
  <dimension ref="A1:F24"/>
  <sheetViews>
    <sheetView showGridLines="0" zoomScaleNormal="100" workbookViewId="0">
      <selection activeCell="J17" sqref="J17"/>
    </sheetView>
  </sheetViews>
  <sheetFormatPr baseColWidth="10" defaultColWidth="8.6640625" defaultRowHeight="15" x14ac:dyDescent="0.2"/>
  <cols>
    <col min="1" max="1" width="3.83203125" customWidth="1"/>
    <col min="2" max="2" width="6.5" customWidth="1"/>
    <col min="3" max="3" width="36.6640625" customWidth="1"/>
    <col min="4" max="4" width="47.5" customWidth="1"/>
    <col min="5" max="5" width="17.33203125" customWidth="1"/>
    <col min="6" max="6" width="3.83203125" customWidth="1"/>
  </cols>
  <sheetData>
    <row r="1" spans="1:6" ht="15.75" customHeight="1" x14ac:dyDescent="0.2">
      <c r="A1" s="1"/>
      <c r="B1" s="1"/>
      <c r="C1" s="1"/>
      <c r="D1" s="1"/>
      <c r="E1" s="1"/>
    </row>
    <row r="2" spans="1:6" ht="17.25" customHeight="1" x14ac:dyDescent="0.2">
      <c r="A2" s="1"/>
      <c r="B2" s="7" t="s">
        <v>28</v>
      </c>
      <c r="C2" s="1"/>
      <c r="D2" s="1"/>
      <c r="E2" s="1"/>
    </row>
    <row r="3" spans="1:6" ht="39" customHeight="1" x14ac:dyDescent="0.45">
      <c r="A3" s="1"/>
      <c r="B3" s="8" t="s">
        <v>29</v>
      </c>
      <c r="C3" s="1"/>
      <c r="D3" s="1"/>
      <c r="E3" s="1"/>
    </row>
    <row r="4" spans="1:6" ht="15.75" customHeight="1" x14ac:dyDescent="0.2">
      <c r="A4" s="9"/>
      <c r="B4" s="9"/>
      <c r="C4" s="9"/>
      <c r="D4" s="9"/>
      <c r="E4" s="9"/>
      <c r="F4" s="10"/>
    </row>
    <row r="5" spans="1:6" ht="17.25" customHeight="1" x14ac:dyDescent="0.2">
      <c r="A5" s="11"/>
      <c r="B5" s="12" t="s">
        <v>30</v>
      </c>
      <c r="C5" s="11"/>
      <c r="D5" s="11"/>
      <c r="E5" s="11"/>
      <c r="F5" s="13"/>
    </row>
    <row r="6" spans="1:6" ht="15.75" customHeight="1" x14ac:dyDescent="0.2">
      <c r="A6" s="11"/>
      <c r="B6" s="11"/>
      <c r="C6" s="11"/>
      <c r="D6" s="11"/>
      <c r="E6" s="11"/>
      <c r="F6" s="13"/>
    </row>
    <row r="7" spans="1:6" ht="39" customHeight="1" x14ac:dyDescent="0.2">
      <c r="A7" s="11"/>
      <c r="B7" s="79" t="s">
        <v>31</v>
      </c>
      <c r="C7" s="79"/>
      <c r="D7" s="79"/>
      <c r="E7" s="79"/>
      <c r="F7" s="13"/>
    </row>
    <row r="8" spans="1:6" ht="15.75" customHeight="1" x14ac:dyDescent="0.2">
      <c r="A8" s="11"/>
      <c r="B8" s="11"/>
      <c r="C8" s="11"/>
      <c r="D8" s="11"/>
      <c r="E8" s="11"/>
      <c r="F8" s="13"/>
    </row>
    <row r="9" spans="1:6" ht="22.5" customHeight="1" x14ac:dyDescent="0.2">
      <c r="A9" s="11"/>
      <c r="B9" s="14" t="s">
        <v>32</v>
      </c>
      <c r="C9" s="14" t="s">
        <v>33</v>
      </c>
      <c r="D9" s="14" t="s">
        <v>34</v>
      </c>
      <c r="E9" s="15" t="s">
        <v>35</v>
      </c>
      <c r="F9" s="13"/>
    </row>
    <row r="10" spans="1:6" ht="24.75" customHeight="1" x14ac:dyDescent="0.2">
      <c r="A10" s="11"/>
      <c r="B10" s="16">
        <v>1</v>
      </c>
      <c r="C10" s="17" t="s">
        <v>36</v>
      </c>
      <c r="D10" s="17" t="s">
        <v>37</v>
      </c>
      <c r="E10" s="18">
        <v>20</v>
      </c>
      <c r="F10" s="13"/>
    </row>
    <row r="11" spans="1:6" ht="24.75" customHeight="1" x14ac:dyDescent="0.2">
      <c r="A11" s="11"/>
      <c r="B11" s="19">
        <v>2</v>
      </c>
      <c r="C11" s="20" t="s">
        <v>38</v>
      </c>
      <c r="D11" s="20" t="s">
        <v>39</v>
      </c>
      <c r="E11" s="21">
        <v>25</v>
      </c>
      <c r="F11" s="13"/>
    </row>
    <row r="12" spans="1:6" ht="24.75" customHeight="1" x14ac:dyDescent="0.2">
      <c r="A12" s="11"/>
      <c r="B12" s="16">
        <v>3</v>
      </c>
      <c r="C12" s="17" t="s">
        <v>40</v>
      </c>
      <c r="D12" s="17" t="s">
        <v>41</v>
      </c>
      <c r="E12" s="18">
        <v>15</v>
      </c>
      <c r="F12" s="13"/>
    </row>
    <row r="13" spans="1:6" ht="24.75" customHeight="1" x14ac:dyDescent="0.2">
      <c r="A13" s="11"/>
      <c r="B13" s="19">
        <v>4</v>
      </c>
      <c r="C13" s="20" t="s">
        <v>42</v>
      </c>
      <c r="D13" s="20" t="s">
        <v>43</v>
      </c>
      <c r="E13" s="21">
        <v>12</v>
      </c>
      <c r="F13" s="13"/>
    </row>
    <row r="14" spans="1:6" ht="24.75" customHeight="1" x14ac:dyDescent="0.2">
      <c r="A14" s="11"/>
      <c r="B14" s="16">
        <v>5</v>
      </c>
      <c r="C14" s="17" t="s">
        <v>44</v>
      </c>
      <c r="D14" s="17" t="s">
        <v>45</v>
      </c>
      <c r="E14" s="18">
        <v>18</v>
      </c>
      <c r="F14" s="13"/>
    </row>
    <row r="15" spans="1:6" ht="24.75" customHeight="1" x14ac:dyDescent="0.2">
      <c r="A15" s="11"/>
      <c r="B15" s="19">
        <v>6</v>
      </c>
      <c r="C15" s="20"/>
      <c r="D15" s="20"/>
      <c r="E15" s="21"/>
      <c r="F15" s="13"/>
    </row>
    <row r="16" spans="1:6" ht="24.75" customHeight="1" x14ac:dyDescent="0.2">
      <c r="A16" s="11"/>
      <c r="B16" s="16">
        <v>7</v>
      </c>
      <c r="C16" s="17"/>
      <c r="D16" s="17"/>
      <c r="E16" s="18"/>
      <c r="F16" s="13"/>
    </row>
    <row r="17" spans="1:6" ht="24.75" customHeight="1" x14ac:dyDescent="0.2">
      <c r="A17" s="11"/>
      <c r="B17" s="19">
        <v>8</v>
      </c>
      <c r="C17" s="20"/>
      <c r="D17" s="20"/>
      <c r="E17" s="21"/>
      <c r="F17" s="13"/>
    </row>
    <row r="18" spans="1:6" ht="24.75" customHeight="1" x14ac:dyDescent="0.2">
      <c r="A18" s="11"/>
      <c r="B18" s="16">
        <v>9</v>
      </c>
      <c r="C18" s="17"/>
      <c r="D18" s="17"/>
      <c r="E18" s="18"/>
      <c r="F18" s="13"/>
    </row>
    <row r="19" spans="1:6" ht="24.75" customHeight="1" x14ac:dyDescent="0.2">
      <c r="A19" s="11"/>
      <c r="B19" s="19">
        <v>10</v>
      </c>
      <c r="C19" s="20"/>
      <c r="D19" s="20"/>
      <c r="E19" s="21"/>
      <c r="F19" s="13"/>
    </row>
    <row r="20" spans="1:6" ht="15.75" customHeight="1" x14ac:dyDescent="0.2">
      <c r="A20" s="11"/>
      <c r="B20" s="11"/>
      <c r="C20" s="11"/>
      <c r="D20" s="11"/>
      <c r="E20" s="11"/>
      <c r="F20" s="13"/>
    </row>
    <row r="21" spans="1:6" ht="17.25" customHeight="1" x14ac:dyDescent="0.2">
      <c r="A21" s="11"/>
      <c r="B21" s="76" t="s">
        <v>46</v>
      </c>
      <c r="C21" s="76"/>
      <c r="D21" s="76"/>
      <c r="E21" s="76"/>
      <c r="F21" s="13"/>
    </row>
    <row r="22" spans="1:6" ht="17.25" customHeight="1" x14ac:dyDescent="0.2">
      <c r="A22" s="11"/>
      <c r="B22" s="76"/>
      <c r="C22" s="76"/>
      <c r="D22" s="76"/>
      <c r="E22" s="76"/>
      <c r="F22" s="13"/>
    </row>
    <row r="23" spans="1:6" ht="15.75" customHeight="1" x14ac:dyDescent="0.2">
      <c r="A23" s="11"/>
      <c r="B23" s="11"/>
      <c r="C23" s="11"/>
      <c r="D23" s="11"/>
      <c r="E23" s="11"/>
      <c r="F23" s="13"/>
    </row>
    <row r="24" spans="1:6" ht="17.25" customHeight="1" x14ac:dyDescent="0.2">
      <c r="A24" s="11"/>
      <c r="B24" s="22" t="s">
        <v>47</v>
      </c>
      <c r="C24" s="11"/>
      <c r="D24" s="11"/>
      <c r="E24" s="11"/>
      <c r="F24" s="13"/>
    </row>
  </sheetData>
  <mergeCells count="2">
    <mergeCell ref="B7:E7"/>
    <mergeCell ref="B21:E22"/>
  </mergeCells>
  <dataValidations count="1">
    <dataValidation type="whole" errorStyle="warning" allowBlank="1" errorTitle="Monatsziel" error="Bitte eine Zahl zwischen 1 und 31 eintragen." sqref="E10:E19" xr:uid="{00000000-0002-0000-0100-000000000000}">
      <formula1>1</formula1>
      <formula2>31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43371"/>
  </sheetPr>
  <dimension ref="A1:R40"/>
  <sheetViews>
    <sheetView showGridLines="0" zoomScaleNormal="100" workbookViewId="0">
      <selection activeCell="H3" sqref="H3"/>
    </sheetView>
  </sheetViews>
  <sheetFormatPr baseColWidth="10" defaultColWidth="8.6640625" defaultRowHeight="15" x14ac:dyDescent="0.2"/>
  <cols>
    <col min="1" max="1" width="3.83203125" customWidth="1"/>
    <col min="2" max="2" width="32.33203125" customWidth="1"/>
    <col min="3" max="6" width="18.33203125" customWidth="1"/>
    <col min="7" max="7" width="3.83203125" customWidth="1"/>
  </cols>
  <sheetData>
    <row r="1" spans="1:18" ht="15.75" customHeight="1" x14ac:dyDescent="0.2">
      <c r="A1" s="1"/>
      <c r="B1" s="1"/>
      <c r="C1" s="1"/>
      <c r="D1" s="1"/>
      <c r="E1" s="1"/>
      <c r="F1" s="1"/>
    </row>
    <row r="2" spans="1:18" ht="17.25" customHeight="1" x14ac:dyDescent="0.2">
      <c r="A2" s="1"/>
      <c r="B2" s="7" t="s">
        <v>28</v>
      </c>
      <c r="C2" s="1"/>
      <c r="D2" s="1"/>
      <c r="E2" s="1"/>
      <c r="F2" s="1"/>
    </row>
    <row r="3" spans="1:18" ht="39" customHeight="1" x14ac:dyDescent="0.45">
      <c r="A3" s="1"/>
      <c r="B3" s="8" t="s">
        <v>48</v>
      </c>
      <c r="C3" s="1"/>
      <c r="D3" s="1"/>
      <c r="E3" s="1"/>
      <c r="F3" s="1"/>
    </row>
    <row r="4" spans="1:18" ht="15.75" customHeight="1" x14ac:dyDescent="0.2">
      <c r="A4" s="9"/>
      <c r="B4" s="9"/>
      <c r="C4" s="9"/>
      <c r="D4" s="9"/>
      <c r="E4" s="9"/>
      <c r="F4" s="9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ht="51.75" customHeight="1" x14ac:dyDescent="0.2">
      <c r="A5" s="11"/>
      <c r="B5" s="80" t="s">
        <v>49</v>
      </c>
      <c r="C5" s="80"/>
      <c r="D5" s="80"/>
      <c r="E5" s="80"/>
      <c r="F5" s="80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18" ht="15.75" customHeight="1" x14ac:dyDescent="0.2">
      <c r="A6" s="11"/>
      <c r="B6" s="11"/>
      <c r="C6" s="11"/>
      <c r="D6" s="11"/>
      <c r="E6" s="11"/>
      <c r="F6" s="11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ht="39" customHeight="1" x14ac:dyDescent="0.2">
      <c r="A7" s="11"/>
      <c r="B7" s="81" t="s">
        <v>50</v>
      </c>
      <c r="C7" s="23" t="s">
        <v>51</v>
      </c>
      <c r="D7" s="24" t="s">
        <v>52</v>
      </c>
      <c r="E7" s="25" t="s">
        <v>53</v>
      </c>
      <c r="F7" s="26" t="s">
        <v>54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8" ht="34.5" customHeight="1" x14ac:dyDescent="0.2">
      <c r="A8" s="11"/>
      <c r="B8" s="81"/>
      <c r="C8" s="27">
        <f>SUM(Januar:Dezember!AM4:AM4)</f>
        <v>35</v>
      </c>
      <c r="D8" s="28">
        <f>IF(SUM(Januar:Dezember!AI25:AI25)=0,0,SUM(Januar:Dezember!AM4:AM4)/SUM(Januar:Dezember!AI25:AI25))</f>
        <v>3.2407407407407406E-2</v>
      </c>
      <c r="E8" s="29">
        <f>SUM(Januar:Dezember!AM6:AM6)</f>
        <v>1</v>
      </c>
      <c r="F8" s="30" t="str">
        <f>IF(SUM(C28:C39)=0,"",INDEX(B28:B39,MATCH(MAX(C28:C39),C28:C39,0)))</f>
        <v>Januar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ht="15.75" customHeight="1" x14ac:dyDescent="0.2">
      <c r="A9" s="11"/>
      <c r="B9" s="11"/>
      <c r="C9" s="11"/>
      <c r="D9" s="11"/>
      <c r="E9" s="11"/>
      <c r="F9" s="11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 ht="27.75" customHeight="1" x14ac:dyDescent="0.2">
      <c r="A10" s="11"/>
      <c r="B10" s="82" t="s">
        <v>19</v>
      </c>
      <c r="C10" s="82"/>
      <c r="D10" s="82"/>
      <c r="E10" s="82"/>
      <c r="F10" s="8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8" ht="15.75" customHeight="1" x14ac:dyDescent="0.2">
      <c r="A11" s="11"/>
      <c r="B11" s="11"/>
      <c r="C11" s="11"/>
      <c r="D11" s="11"/>
      <c r="E11" s="11"/>
      <c r="F11" s="11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18" ht="15.75" customHeight="1" x14ac:dyDescent="0.2">
      <c r="A12" s="11"/>
      <c r="B12" s="11"/>
      <c r="C12" s="11"/>
      <c r="D12" s="11"/>
      <c r="E12" s="11"/>
      <c r="F12" s="11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 ht="27.75" customHeight="1" x14ac:dyDescent="0.25">
      <c r="A13" s="11"/>
      <c r="B13" s="31" t="s">
        <v>55</v>
      </c>
      <c r="C13" s="11"/>
      <c r="D13" s="11"/>
      <c r="E13" s="11"/>
      <c r="F13" s="11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1:18" ht="28.5" customHeight="1" x14ac:dyDescent="0.2">
      <c r="A14" s="11"/>
      <c r="B14" s="32" t="s">
        <v>33</v>
      </c>
      <c r="C14" s="33" t="s">
        <v>56</v>
      </c>
      <c r="D14" s="33" t="s">
        <v>57</v>
      </c>
      <c r="E14" s="33" t="s">
        <v>58</v>
      </c>
      <c r="F14" s="11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ht="20.25" customHeight="1" x14ac:dyDescent="0.2">
      <c r="A15" s="11"/>
      <c r="B15" s="34" t="str">
        <f>IF('Meine Gewohnheiten'!C10="","",'Meine Gewohnheiten'!C10)</f>
        <v>10 Minuten Bewegung</v>
      </c>
      <c r="C15" s="35">
        <f>SUM(Januar:Dezember!AH15:AH15)</f>
        <v>10</v>
      </c>
      <c r="D15" s="35">
        <f>SUM(Januar:Dezember!AI15:AI15)</f>
        <v>240</v>
      </c>
      <c r="E15" s="36">
        <f t="shared" ref="E15:E25" si="0">IF(D15=0,"",C15/D15)</f>
        <v>4.1666666666666664E-2</v>
      </c>
      <c r="F15" s="11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18" ht="20.25" customHeight="1" x14ac:dyDescent="0.2">
      <c r="A16" s="11"/>
      <c r="B16" s="37" t="str">
        <f>IF('Meine Gewohnheiten'!C11="","",'Meine Gewohnheiten'!C11)</f>
        <v>Ausgaben notieren</v>
      </c>
      <c r="C16" s="38">
        <f>SUM(Januar:Dezember!AH16:AH16)</f>
        <v>9</v>
      </c>
      <c r="D16" s="38">
        <f>SUM(Januar:Dezember!AI16:AI16)</f>
        <v>300</v>
      </c>
      <c r="E16" s="39">
        <f t="shared" si="0"/>
        <v>0.03</v>
      </c>
      <c r="F16" s="11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1:18" ht="20.25" customHeight="1" x14ac:dyDescent="0.2">
      <c r="A17" s="11"/>
      <c r="B17" s="34" t="str">
        <f>IF('Meine Gewohnheiten'!C12="","",'Meine Gewohnheiten'!C12)</f>
        <v>10 Seiten lesen</v>
      </c>
      <c r="C17" s="35">
        <f>SUM(Januar:Dezember!AH17:AH17)</f>
        <v>5</v>
      </c>
      <c r="D17" s="35">
        <f>SUM(Januar:Dezember!AI17:AI17)</f>
        <v>180</v>
      </c>
      <c r="E17" s="36">
        <f t="shared" si="0"/>
        <v>2.7777777777777776E-2</v>
      </c>
      <c r="F17" s="11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1:18" ht="20.25" customHeight="1" x14ac:dyDescent="0.2">
      <c r="A18" s="11"/>
      <c r="B18" s="37" t="str">
        <f>IF('Meine Gewohnheiten'!C13="","",'Meine Gewohnheiten'!C13)</f>
        <v>5 € in den Spartopf</v>
      </c>
      <c r="C18" s="38">
        <f>SUM(Januar:Dezember!AH18:AH18)</f>
        <v>4</v>
      </c>
      <c r="D18" s="38">
        <f>SUM(Januar:Dezember!AI18:AI18)</f>
        <v>144</v>
      </c>
      <c r="E18" s="39">
        <f t="shared" si="0"/>
        <v>2.7777777777777776E-2</v>
      </c>
      <c r="F18" s="11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1:18" ht="20.25" customHeight="1" x14ac:dyDescent="0.2">
      <c r="A19" s="11"/>
      <c r="B19" s="34" t="str">
        <f>IF('Meine Gewohnheiten'!C14="","",'Meine Gewohnheiten'!C14)</f>
        <v>Abendroutine ohne Handy</v>
      </c>
      <c r="C19" s="35">
        <f>SUM(Januar:Dezember!AH19:AH19)</f>
        <v>7</v>
      </c>
      <c r="D19" s="35">
        <f>SUM(Januar:Dezember!AI19:AI19)</f>
        <v>216</v>
      </c>
      <c r="E19" s="36">
        <f t="shared" si="0"/>
        <v>3.2407407407407406E-2</v>
      </c>
      <c r="F19" s="11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ht="20.25" customHeight="1" x14ac:dyDescent="0.2">
      <c r="A20" s="11"/>
      <c r="B20" s="37" t="str">
        <f>IF('Meine Gewohnheiten'!C15="","",'Meine Gewohnheiten'!C15)</f>
        <v/>
      </c>
      <c r="C20" s="38">
        <f>SUM(Januar:Dezember!AH20:AH20)</f>
        <v>0</v>
      </c>
      <c r="D20" s="38">
        <f>SUM(Januar:Dezember!AI20:AI20)</f>
        <v>0</v>
      </c>
      <c r="E20" s="39" t="str">
        <f t="shared" si="0"/>
        <v/>
      </c>
      <c r="F20" s="11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ht="20.25" customHeight="1" x14ac:dyDescent="0.2">
      <c r="A21" s="11"/>
      <c r="B21" s="34" t="str">
        <f>IF('Meine Gewohnheiten'!C16="","",'Meine Gewohnheiten'!C16)</f>
        <v/>
      </c>
      <c r="C21" s="35">
        <f>SUM(Januar:Dezember!AH21:AH21)</f>
        <v>0</v>
      </c>
      <c r="D21" s="35">
        <f>SUM(Januar:Dezember!AI21:AI21)</f>
        <v>0</v>
      </c>
      <c r="E21" s="36" t="str">
        <f t="shared" si="0"/>
        <v/>
      </c>
      <c r="F21" s="11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ht="20.25" customHeight="1" x14ac:dyDescent="0.2">
      <c r="A22" s="11"/>
      <c r="B22" s="37" t="str">
        <f>IF('Meine Gewohnheiten'!C17="","",'Meine Gewohnheiten'!C17)</f>
        <v/>
      </c>
      <c r="C22" s="38">
        <f>SUM(Januar:Dezember!AH22:AH22)</f>
        <v>0</v>
      </c>
      <c r="D22" s="38">
        <f>SUM(Januar:Dezember!AI22:AI22)</f>
        <v>0</v>
      </c>
      <c r="E22" s="39" t="str">
        <f t="shared" si="0"/>
        <v/>
      </c>
      <c r="F22" s="11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ht="20.25" customHeight="1" x14ac:dyDescent="0.2">
      <c r="A23" s="11"/>
      <c r="B23" s="34" t="str">
        <f>IF('Meine Gewohnheiten'!C18="","",'Meine Gewohnheiten'!C18)</f>
        <v/>
      </c>
      <c r="C23" s="35">
        <f>SUM(Januar:Dezember!AH23:AH23)</f>
        <v>0</v>
      </c>
      <c r="D23" s="35">
        <f>SUM(Januar:Dezember!AI23:AI23)</f>
        <v>0</v>
      </c>
      <c r="E23" s="36" t="str">
        <f t="shared" si="0"/>
        <v/>
      </c>
      <c r="F23" s="11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ht="20.25" customHeight="1" x14ac:dyDescent="0.2">
      <c r="A24" s="11"/>
      <c r="B24" s="37" t="str">
        <f>IF('Meine Gewohnheiten'!C19="","",'Meine Gewohnheiten'!C19)</f>
        <v/>
      </c>
      <c r="C24" s="38">
        <f>SUM(Januar:Dezember!AH24:AH24)</f>
        <v>0</v>
      </c>
      <c r="D24" s="38">
        <f>SUM(Januar:Dezember!AI24:AI24)</f>
        <v>0</v>
      </c>
      <c r="E24" s="39" t="str">
        <f t="shared" si="0"/>
        <v/>
      </c>
      <c r="F24" s="11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 ht="17.25" customHeight="1" x14ac:dyDescent="0.2">
      <c r="A25" s="11"/>
      <c r="B25" s="40" t="s">
        <v>59</v>
      </c>
      <c r="C25" s="41">
        <f>SUM(C15:C24)</f>
        <v>35</v>
      </c>
      <c r="D25" s="41">
        <f>SUM(D15:D24)</f>
        <v>1080</v>
      </c>
      <c r="E25" s="42">
        <f t="shared" si="0"/>
        <v>3.2407407407407406E-2</v>
      </c>
      <c r="F25" s="11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18" ht="15.75" customHeight="1" x14ac:dyDescent="0.2">
      <c r="A26" s="11"/>
      <c r="B26" s="11"/>
      <c r="C26" s="11"/>
      <c r="D26" s="11"/>
      <c r="E26" s="11"/>
      <c r="F26" s="11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1:18" s="46" customFormat="1" ht="27.75" customHeight="1" x14ac:dyDescent="0.2">
      <c r="A27" s="43"/>
      <c r="B27" s="44" t="s">
        <v>60</v>
      </c>
      <c r="C27" s="33" t="s">
        <v>61</v>
      </c>
      <c r="D27" s="33" t="s">
        <v>18</v>
      </c>
      <c r="E27" s="33" t="s">
        <v>58</v>
      </c>
      <c r="F27" s="43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</row>
    <row r="28" spans="1:18" ht="20.25" customHeight="1" x14ac:dyDescent="0.2">
      <c r="A28" s="11"/>
      <c r="B28" s="34" t="s">
        <v>62</v>
      </c>
      <c r="C28" s="35">
        <f>Januar!AM4</f>
        <v>35</v>
      </c>
      <c r="D28" s="35">
        <f>Januar!AM6</f>
        <v>1</v>
      </c>
      <c r="E28" s="36">
        <f>Januar!AM7</f>
        <v>0.3888888888888889</v>
      </c>
      <c r="F28" s="11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18" ht="20.25" customHeight="1" x14ac:dyDescent="0.2">
      <c r="A29" s="11"/>
      <c r="B29" s="37" t="s">
        <v>63</v>
      </c>
      <c r="C29" s="38">
        <f>Februar!AM4</f>
        <v>0</v>
      </c>
      <c r="D29" s="38">
        <f>Februar!AM6</f>
        <v>0</v>
      </c>
      <c r="E29" s="39">
        <f>Februar!AM7</f>
        <v>0</v>
      </c>
      <c r="F29" s="11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8" ht="20.25" customHeight="1" x14ac:dyDescent="0.2">
      <c r="A30" s="11"/>
      <c r="B30" s="34" t="s">
        <v>64</v>
      </c>
      <c r="C30" s="35">
        <f>März!AM4</f>
        <v>0</v>
      </c>
      <c r="D30" s="35">
        <f>März!AM6</f>
        <v>0</v>
      </c>
      <c r="E30" s="36">
        <f>März!AM7</f>
        <v>0</v>
      </c>
      <c r="F30" s="11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1:18" ht="20.25" customHeight="1" x14ac:dyDescent="0.2">
      <c r="A31" s="11"/>
      <c r="B31" s="37" t="s">
        <v>65</v>
      </c>
      <c r="C31" s="38">
        <f>April!AM4</f>
        <v>0</v>
      </c>
      <c r="D31" s="38">
        <f>April!AM6</f>
        <v>0</v>
      </c>
      <c r="E31" s="39">
        <f>April!AM7</f>
        <v>0</v>
      </c>
      <c r="F31" s="11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pans="1:18" ht="20.25" customHeight="1" x14ac:dyDescent="0.2">
      <c r="A32" s="11"/>
      <c r="B32" s="34" t="s">
        <v>66</v>
      </c>
      <c r="C32" s="35">
        <f>Mai!AM4</f>
        <v>0</v>
      </c>
      <c r="D32" s="35">
        <f>Mai!AM6</f>
        <v>0</v>
      </c>
      <c r="E32" s="36">
        <f>Mai!AM7</f>
        <v>0</v>
      </c>
      <c r="F32" s="11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spans="1:18" ht="20.25" customHeight="1" x14ac:dyDescent="0.2">
      <c r="A33" s="11"/>
      <c r="B33" s="37" t="s">
        <v>67</v>
      </c>
      <c r="C33" s="38">
        <f>Juni!AM4</f>
        <v>0</v>
      </c>
      <c r="D33" s="38">
        <f>Juni!AM6</f>
        <v>0</v>
      </c>
      <c r="E33" s="39">
        <f>Juni!AM7</f>
        <v>0</v>
      </c>
      <c r="F33" s="11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spans="1:18" ht="20.25" customHeight="1" x14ac:dyDescent="0.2">
      <c r="A34" s="11"/>
      <c r="B34" s="34" t="s">
        <v>68</v>
      </c>
      <c r="C34" s="35">
        <f>Juli!AM4</f>
        <v>0</v>
      </c>
      <c r="D34" s="35">
        <f>Juli!AM6</f>
        <v>0</v>
      </c>
      <c r="E34" s="36">
        <f>Juli!AM7</f>
        <v>0</v>
      </c>
      <c r="F34" s="11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pans="1:18" ht="20.25" customHeight="1" x14ac:dyDescent="0.2">
      <c r="A35" s="11"/>
      <c r="B35" s="37" t="s">
        <v>69</v>
      </c>
      <c r="C35" s="38">
        <f>August!AM4</f>
        <v>0</v>
      </c>
      <c r="D35" s="38">
        <f>August!AM6</f>
        <v>0</v>
      </c>
      <c r="E35" s="39">
        <f>August!AM7</f>
        <v>0</v>
      </c>
      <c r="F35" s="11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spans="1:18" ht="20.25" customHeight="1" x14ac:dyDescent="0.2">
      <c r="A36" s="11"/>
      <c r="B36" s="34" t="s">
        <v>70</v>
      </c>
      <c r="C36" s="35">
        <f>September!AM4</f>
        <v>0</v>
      </c>
      <c r="D36" s="35">
        <f>September!AM6</f>
        <v>0</v>
      </c>
      <c r="E36" s="36">
        <f>September!AM7</f>
        <v>0</v>
      </c>
      <c r="F36" s="11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pans="1:18" ht="20.25" customHeight="1" x14ac:dyDescent="0.2">
      <c r="A37" s="11"/>
      <c r="B37" s="37" t="s">
        <v>71</v>
      </c>
      <c r="C37" s="38">
        <f>Oktober!AM4</f>
        <v>0</v>
      </c>
      <c r="D37" s="38">
        <f>Oktober!AM6</f>
        <v>0</v>
      </c>
      <c r="E37" s="39">
        <f>Oktober!AM7</f>
        <v>0</v>
      </c>
      <c r="F37" s="11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spans="1:18" ht="20.25" customHeight="1" x14ac:dyDescent="0.2">
      <c r="A38" s="11"/>
      <c r="B38" s="34" t="s">
        <v>72</v>
      </c>
      <c r="C38" s="35">
        <f>November!AM4</f>
        <v>0</v>
      </c>
      <c r="D38" s="35">
        <f>November!AM6</f>
        <v>0</v>
      </c>
      <c r="E38" s="36">
        <f>November!AM7</f>
        <v>0</v>
      </c>
      <c r="F38" s="11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spans="1:18" ht="20.25" customHeight="1" x14ac:dyDescent="0.2">
      <c r="A39" s="11"/>
      <c r="B39" s="37" t="s">
        <v>73</v>
      </c>
      <c r="C39" s="38">
        <f>Dezember!AM4</f>
        <v>0</v>
      </c>
      <c r="D39" s="38">
        <f>Dezember!AM6</f>
        <v>0</v>
      </c>
      <c r="E39" s="39">
        <f>Dezember!AM7</f>
        <v>0</v>
      </c>
      <c r="F39" s="11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spans="1:18" ht="15" customHeight="1" x14ac:dyDescent="0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</sheetData>
  <mergeCells count="3">
    <mergeCell ref="B5:F5"/>
    <mergeCell ref="B7:B8"/>
    <mergeCell ref="B10:F10"/>
  </mergeCells>
  <conditionalFormatting sqref="E15:E25">
    <cfRule type="cellIs" dxfId="24" priority="2" operator="greaterThanOrEqual">
      <formula>1</formula>
    </cfRule>
  </conditionalFormatting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CB8AE"/>
  </sheetPr>
  <dimension ref="A1:AM46"/>
  <sheetViews>
    <sheetView showGridLines="0" zoomScaleNormal="100" workbookViewId="0">
      <pane xSplit="2" ySplit="14" topLeftCell="C30" activePane="bottomRight" state="frozen"/>
      <selection pane="topRight" activeCell="C1" sqref="C1"/>
      <selection pane="bottomLeft" activeCell="A15" sqref="A15"/>
      <selection pane="bottomRight" activeCell="R20" sqref="R20"/>
    </sheetView>
  </sheetViews>
  <sheetFormatPr baseColWidth="10" defaultColWidth="8.6640625" defaultRowHeight="15" x14ac:dyDescent="0.2"/>
  <cols>
    <col min="1" max="1" width="3.83203125" customWidth="1"/>
    <col min="2" max="2" width="29.1640625" customWidth="1"/>
    <col min="3" max="33" width="4.5" customWidth="1"/>
    <col min="35" max="35" width="7.5" customWidth="1"/>
    <col min="37" max="37" width="3.1640625" customWidth="1"/>
    <col min="38" max="39" width="14" hidden="1" customWidth="1"/>
  </cols>
  <sheetData>
    <row r="1" spans="1:39" ht="15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7.25" customHeight="1" x14ac:dyDescent="0.2">
      <c r="A2" s="1"/>
      <c r="B2" s="7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>
        <f>COUNTA('Meine Gewohnheiten'!$C$10:$C$19)</f>
        <v>5</v>
      </c>
    </row>
    <row r="3" spans="1:39" ht="39" customHeight="1" x14ac:dyDescent="0.45">
      <c r="A3" s="1"/>
      <c r="B3" s="8" t="s">
        <v>74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7.2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1" t="s">
        <v>75</v>
      </c>
      <c r="AM4" s="1">
        <f>SUM(AH15:AH24)</f>
        <v>35</v>
      </c>
    </row>
    <row r="5" spans="1:39" ht="17.25" customHeight="1" x14ac:dyDescent="0.2">
      <c r="A5" s="11"/>
      <c r="B5" s="12" t="s">
        <v>76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" t="s">
        <v>77</v>
      </c>
      <c r="AM5" s="1">
        <f>MAX(0,SUM(AI15:AI24)-AM4)</f>
        <v>55</v>
      </c>
    </row>
    <row r="6" spans="1:39" ht="17.25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"/>
      <c r="AM6" s="1">
        <f>IF(AM2=0,0,SUMPRODUCT(--(C25:AG25=AM2)))</f>
        <v>1</v>
      </c>
    </row>
    <row r="7" spans="1:39" s="46" customFormat="1" ht="27.75" customHeight="1" x14ac:dyDescent="0.2">
      <c r="A7" s="43"/>
      <c r="B7" s="47" t="s">
        <v>78</v>
      </c>
      <c r="C7" s="84" t="s">
        <v>79</v>
      </c>
      <c r="D7" s="84"/>
      <c r="E7" s="84"/>
      <c r="F7" s="84"/>
      <c r="G7" s="84"/>
      <c r="H7" s="84"/>
      <c r="I7" s="84"/>
      <c r="J7" s="43"/>
      <c r="K7" s="85" t="s">
        <v>80</v>
      </c>
      <c r="L7" s="85"/>
      <c r="M7" s="85"/>
      <c r="N7" s="85"/>
      <c r="O7" s="85"/>
      <c r="P7" s="85"/>
      <c r="Q7" s="85"/>
      <c r="R7" s="43"/>
      <c r="S7" s="86" t="s">
        <v>53</v>
      </c>
      <c r="T7" s="86"/>
      <c r="U7" s="86"/>
      <c r="V7" s="86"/>
      <c r="W7" s="86"/>
      <c r="X7" s="86"/>
      <c r="Y7" s="86"/>
      <c r="Z7" s="43"/>
      <c r="AA7" s="87" t="s">
        <v>81</v>
      </c>
      <c r="AB7" s="87"/>
      <c r="AC7" s="87"/>
      <c r="AD7" s="87"/>
      <c r="AE7" s="87"/>
      <c r="AF7" s="87"/>
      <c r="AG7" s="87"/>
      <c r="AH7" s="43"/>
      <c r="AI7" s="43"/>
      <c r="AJ7" s="43"/>
      <c r="AK7" s="43"/>
      <c r="AL7" s="48"/>
      <c r="AM7" s="48">
        <f>IF(SUM(AI15:AI24)=0,0,AM4/SUM(AI15:AI24))</f>
        <v>0.3888888888888889</v>
      </c>
    </row>
    <row r="8" spans="1:39" ht="29.25" customHeight="1" x14ac:dyDescent="0.2">
      <c r="A8" s="11"/>
      <c r="B8" s="11"/>
      <c r="C8" s="88">
        <f>AM4</f>
        <v>35</v>
      </c>
      <c r="D8" s="88"/>
      <c r="E8" s="88"/>
      <c r="F8" s="88"/>
      <c r="G8" s="88"/>
      <c r="H8" s="88"/>
      <c r="I8" s="88"/>
      <c r="J8" s="11"/>
      <c r="K8" s="89">
        <f>AM7</f>
        <v>0.3888888888888889</v>
      </c>
      <c r="L8" s="89"/>
      <c r="M8" s="89"/>
      <c r="N8" s="89"/>
      <c r="O8" s="89"/>
      <c r="P8" s="89"/>
      <c r="Q8" s="89"/>
      <c r="R8" s="11"/>
      <c r="S8" s="90">
        <f>AM6</f>
        <v>1</v>
      </c>
      <c r="T8" s="90"/>
      <c r="U8" s="90"/>
      <c r="V8" s="90"/>
      <c r="W8" s="90"/>
      <c r="X8" s="90"/>
      <c r="Y8" s="90"/>
      <c r="Z8" s="11"/>
      <c r="AA8" s="87" t="str">
        <f>IF(SUM(AH15:AH24)=0,"",INDEX(B15:B24,MATCH(MAX(AH15:AH24),AH15:AH24,0)))</f>
        <v>10 Minuten Bewegung</v>
      </c>
      <c r="AB8" s="87"/>
      <c r="AC8" s="87"/>
      <c r="AD8" s="87"/>
      <c r="AE8" s="87"/>
      <c r="AF8" s="87"/>
      <c r="AG8" s="87"/>
      <c r="AH8" s="11"/>
      <c r="AI8" s="11"/>
      <c r="AJ8" s="11"/>
      <c r="AK8" s="11"/>
      <c r="AL8" s="1"/>
      <c r="AM8" s="1"/>
    </row>
    <row r="9" spans="1:39" ht="15.75" customHeigh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"/>
      <c r="AM9" s="1"/>
    </row>
    <row r="10" spans="1:39" ht="27.75" customHeight="1" x14ac:dyDescent="0.2">
      <c r="A10" s="11"/>
      <c r="B10" s="82" t="s">
        <v>82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11"/>
      <c r="AL10" s="1"/>
      <c r="AM10" s="1"/>
    </row>
    <row r="11" spans="1:39" ht="15.7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"/>
      <c r="AM11" s="1"/>
    </row>
    <row r="12" spans="1:39" ht="29.25" customHeight="1" x14ac:dyDescent="0.2">
      <c r="A12" s="11"/>
      <c r="B12" s="83" t="s">
        <v>83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11"/>
      <c r="AL12" s="1"/>
      <c r="AM12" s="1"/>
    </row>
    <row r="13" spans="1:39" ht="13.5" customHeight="1" x14ac:dyDescent="0.2">
      <c r="A13" s="11"/>
      <c r="B13" s="1"/>
      <c r="C13" s="49" t="s">
        <v>84</v>
      </c>
      <c r="D13" s="49" t="s">
        <v>85</v>
      </c>
      <c r="E13" s="49" t="s">
        <v>86</v>
      </c>
      <c r="F13" s="49" t="s">
        <v>87</v>
      </c>
      <c r="G13" s="49" t="s">
        <v>88</v>
      </c>
      <c r="H13" s="49" t="s">
        <v>89</v>
      </c>
      <c r="I13" s="49" t="s">
        <v>90</v>
      </c>
      <c r="J13" s="49" t="s">
        <v>84</v>
      </c>
      <c r="K13" s="49" t="s">
        <v>85</v>
      </c>
      <c r="L13" s="49" t="s">
        <v>86</v>
      </c>
      <c r="M13" s="49" t="s">
        <v>87</v>
      </c>
      <c r="N13" s="49" t="s">
        <v>88</v>
      </c>
      <c r="O13" s="49" t="s">
        <v>89</v>
      </c>
      <c r="P13" s="49" t="s">
        <v>90</v>
      </c>
      <c r="Q13" s="49" t="s">
        <v>84</v>
      </c>
      <c r="R13" s="49" t="s">
        <v>85</v>
      </c>
      <c r="S13" s="49" t="s">
        <v>86</v>
      </c>
      <c r="T13" s="49" t="s">
        <v>87</v>
      </c>
      <c r="U13" s="49" t="s">
        <v>88</v>
      </c>
      <c r="V13" s="49" t="s">
        <v>89</v>
      </c>
      <c r="W13" s="49" t="s">
        <v>90</v>
      </c>
      <c r="X13" s="49" t="s">
        <v>84</v>
      </c>
      <c r="Y13" s="49" t="s">
        <v>85</v>
      </c>
      <c r="Z13" s="49" t="s">
        <v>86</v>
      </c>
      <c r="AA13" s="49" t="s">
        <v>87</v>
      </c>
      <c r="AB13" s="49" t="s">
        <v>88</v>
      </c>
      <c r="AC13" s="49" t="s">
        <v>89</v>
      </c>
      <c r="AD13" s="49" t="s">
        <v>90</v>
      </c>
      <c r="AE13" s="49" t="s">
        <v>84</v>
      </c>
      <c r="AF13" s="49" t="s">
        <v>85</v>
      </c>
      <c r="AG13" s="49" t="s">
        <v>86</v>
      </c>
      <c r="AH13" s="1"/>
      <c r="AI13" s="1"/>
      <c r="AJ13" s="1"/>
      <c r="AK13" s="11"/>
      <c r="AL13" s="1"/>
      <c r="AM13" s="1"/>
    </row>
    <row r="14" spans="1:39" ht="20.25" customHeight="1" x14ac:dyDescent="0.2">
      <c r="A14" s="11"/>
      <c r="B14" s="14" t="s">
        <v>33</v>
      </c>
      <c r="C14" s="50">
        <v>1</v>
      </c>
      <c r="D14" s="50">
        <v>2</v>
      </c>
      <c r="E14" s="50">
        <v>3</v>
      </c>
      <c r="F14" s="50">
        <v>4</v>
      </c>
      <c r="G14" s="50">
        <v>5</v>
      </c>
      <c r="H14" s="50">
        <v>6</v>
      </c>
      <c r="I14" s="50">
        <v>7</v>
      </c>
      <c r="J14" s="50">
        <v>8</v>
      </c>
      <c r="K14" s="50">
        <v>9</v>
      </c>
      <c r="L14" s="50">
        <v>10</v>
      </c>
      <c r="M14" s="50">
        <v>11</v>
      </c>
      <c r="N14" s="50">
        <v>12</v>
      </c>
      <c r="O14" s="50">
        <v>13</v>
      </c>
      <c r="P14" s="50">
        <v>14</v>
      </c>
      <c r="Q14" s="50">
        <v>15</v>
      </c>
      <c r="R14" s="50">
        <v>16</v>
      </c>
      <c r="S14" s="50">
        <v>17</v>
      </c>
      <c r="T14" s="50">
        <v>18</v>
      </c>
      <c r="U14" s="50">
        <v>19</v>
      </c>
      <c r="V14" s="50">
        <v>20</v>
      </c>
      <c r="W14" s="50">
        <v>21</v>
      </c>
      <c r="X14" s="50">
        <v>22</v>
      </c>
      <c r="Y14" s="50">
        <v>23</v>
      </c>
      <c r="Z14" s="50">
        <v>24</v>
      </c>
      <c r="AA14" s="50">
        <v>25</v>
      </c>
      <c r="AB14" s="50">
        <v>26</v>
      </c>
      <c r="AC14" s="50">
        <v>27</v>
      </c>
      <c r="AD14" s="50">
        <v>28</v>
      </c>
      <c r="AE14" s="50">
        <v>29</v>
      </c>
      <c r="AF14" s="50">
        <v>30</v>
      </c>
      <c r="AG14" s="50">
        <v>31</v>
      </c>
      <c r="AH14" s="50" t="s">
        <v>91</v>
      </c>
      <c r="AI14" s="50" t="s">
        <v>92</v>
      </c>
      <c r="AJ14" s="50" t="s">
        <v>93</v>
      </c>
      <c r="AK14" s="11"/>
      <c r="AL14" s="1"/>
      <c r="AM14" s="1"/>
    </row>
    <row r="15" spans="1:39" ht="22.5" customHeight="1" x14ac:dyDescent="0.2">
      <c r="A15" s="11"/>
      <c r="B15" s="34" t="str">
        <f>IF('Meine Gewohnheiten'!C10="","",'Meine Gewohnheiten'!C10)</f>
        <v>10 Minuten Bewegung</v>
      </c>
      <c r="C15" s="51" t="s">
        <v>94</v>
      </c>
      <c r="D15" s="51" t="s">
        <v>94</v>
      </c>
      <c r="E15" s="51" t="s">
        <v>94</v>
      </c>
      <c r="F15" s="51"/>
      <c r="G15" s="51" t="s">
        <v>94</v>
      </c>
      <c r="H15" s="51" t="s">
        <v>94</v>
      </c>
      <c r="I15" s="51"/>
      <c r="J15" s="51" t="s">
        <v>94</v>
      </c>
      <c r="K15" s="51" t="s">
        <v>94</v>
      </c>
      <c r="L15" s="51" t="s">
        <v>94</v>
      </c>
      <c r="M15" s="51"/>
      <c r="N15" s="51" t="s">
        <v>94</v>
      </c>
      <c r="O15" s="51" t="s">
        <v>94</v>
      </c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35">
        <f t="shared" ref="AH15:AH24" si="0">COUNTIF(C15:AG15,"x")</f>
        <v>10</v>
      </c>
      <c r="AI15" s="35">
        <f>IF('Meine Gewohnheiten'!E10="","",'Meine Gewohnheiten'!E10)</f>
        <v>20</v>
      </c>
      <c r="AJ15" s="36">
        <f t="shared" ref="AJ15:AJ24" si="1">IF(OR(AI15="",AI15=0),"",AH15/AI15)</f>
        <v>0.5</v>
      </c>
      <c r="AK15" s="11"/>
      <c r="AL15" s="1"/>
      <c r="AM15" s="1"/>
    </row>
    <row r="16" spans="1:39" ht="22.5" customHeight="1" x14ac:dyDescent="0.2">
      <c r="A16" s="11"/>
      <c r="B16" s="37" t="str">
        <f>IF('Meine Gewohnheiten'!C11="","",'Meine Gewohnheiten'!C11)</f>
        <v>Ausgaben notieren</v>
      </c>
      <c r="C16" s="52" t="s">
        <v>94</v>
      </c>
      <c r="D16" s="52" t="s">
        <v>94</v>
      </c>
      <c r="E16" s="52"/>
      <c r="F16" s="52" t="s">
        <v>94</v>
      </c>
      <c r="G16" s="52" t="s">
        <v>94</v>
      </c>
      <c r="H16" s="52"/>
      <c r="I16" s="52" t="s">
        <v>94</v>
      </c>
      <c r="J16" s="52" t="s">
        <v>94</v>
      </c>
      <c r="K16" s="52" t="s">
        <v>94</v>
      </c>
      <c r="L16" s="52"/>
      <c r="M16" s="52" t="s">
        <v>94</v>
      </c>
      <c r="N16" s="52" t="s">
        <v>94</v>
      </c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38">
        <f t="shared" si="0"/>
        <v>9</v>
      </c>
      <c r="AI16" s="38">
        <f>IF('Meine Gewohnheiten'!E11="","",'Meine Gewohnheiten'!E11)</f>
        <v>25</v>
      </c>
      <c r="AJ16" s="39">
        <f t="shared" si="1"/>
        <v>0.36</v>
      </c>
      <c r="AK16" s="11"/>
      <c r="AL16" s="1"/>
      <c r="AM16" s="1"/>
    </row>
    <row r="17" spans="1:39" ht="22.5" customHeight="1" x14ac:dyDescent="0.2">
      <c r="A17" s="11"/>
      <c r="B17" s="34" t="str">
        <f>IF('Meine Gewohnheiten'!C12="","",'Meine Gewohnheiten'!C12)</f>
        <v>10 Seiten lesen</v>
      </c>
      <c r="C17" s="51"/>
      <c r="D17" s="51" t="s">
        <v>94</v>
      </c>
      <c r="E17" s="51" t="s">
        <v>94</v>
      </c>
      <c r="F17" s="51"/>
      <c r="G17" s="51"/>
      <c r="H17" s="51" t="s">
        <v>94</v>
      </c>
      <c r="I17" s="51"/>
      <c r="J17" s="51"/>
      <c r="K17" s="51" t="s">
        <v>94</v>
      </c>
      <c r="L17" s="51"/>
      <c r="M17" s="51"/>
      <c r="N17" s="51" t="s">
        <v>94</v>
      </c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35">
        <f t="shared" si="0"/>
        <v>5</v>
      </c>
      <c r="AI17" s="35">
        <f>IF('Meine Gewohnheiten'!E12="","",'Meine Gewohnheiten'!E12)</f>
        <v>15</v>
      </c>
      <c r="AJ17" s="36">
        <f t="shared" si="1"/>
        <v>0.33333333333333331</v>
      </c>
      <c r="AK17" s="11"/>
      <c r="AL17" s="1"/>
      <c r="AM17" s="1"/>
    </row>
    <row r="18" spans="1:39" ht="22.5" customHeight="1" x14ac:dyDescent="0.2">
      <c r="A18" s="11"/>
      <c r="B18" s="37" t="str">
        <f>IF('Meine Gewohnheiten'!C13="","",'Meine Gewohnheiten'!C13)</f>
        <v>5 € in den Spartopf</v>
      </c>
      <c r="C18" s="52" t="s">
        <v>94</v>
      </c>
      <c r="D18" s="52"/>
      <c r="E18" s="52"/>
      <c r="F18" s="52"/>
      <c r="G18" s="52" t="s">
        <v>94</v>
      </c>
      <c r="H18" s="52"/>
      <c r="I18" s="52"/>
      <c r="J18" s="52"/>
      <c r="K18" s="52" t="s">
        <v>94</v>
      </c>
      <c r="L18" s="52"/>
      <c r="M18" s="52"/>
      <c r="N18" s="52" t="s">
        <v>94</v>
      </c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38">
        <f t="shared" si="0"/>
        <v>4</v>
      </c>
      <c r="AI18" s="38">
        <f>IF('Meine Gewohnheiten'!E13="","",'Meine Gewohnheiten'!E13)</f>
        <v>12</v>
      </c>
      <c r="AJ18" s="39">
        <f t="shared" si="1"/>
        <v>0.33333333333333331</v>
      </c>
      <c r="AK18" s="11"/>
      <c r="AL18" s="1"/>
      <c r="AM18" s="1"/>
    </row>
    <row r="19" spans="1:39" ht="22.5" customHeight="1" x14ac:dyDescent="0.2">
      <c r="A19" s="11"/>
      <c r="B19" s="34" t="str">
        <f>IF('Meine Gewohnheiten'!C14="","",'Meine Gewohnheiten'!C14)</f>
        <v>Abendroutine ohne Handy</v>
      </c>
      <c r="C19" s="51" t="s">
        <v>94</v>
      </c>
      <c r="D19" s="51" t="s">
        <v>94</v>
      </c>
      <c r="E19" s="51" t="s">
        <v>94</v>
      </c>
      <c r="F19" s="51" t="s">
        <v>94</v>
      </c>
      <c r="G19" s="51"/>
      <c r="H19" s="51"/>
      <c r="I19" s="51"/>
      <c r="J19" s="51" t="s">
        <v>94</v>
      </c>
      <c r="K19" s="51"/>
      <c r="L19" s="51" t="s">
        <v>94</v>
      </c>
      <c r="M19" s="51"/>
      <c r="N19" s="51" t="s">
        <v>94</v>
      </c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35">
        <f t="shared" si="0"/>
        <v>7</v>
      </c>
      <c r="AI19" s="35">
        <f>IF('Meine Gewohnheiten'!E14="","",'Meine Gewohnheiten'!E14)</f>
        <v>18</v>
      </c>
      <c r="AJ19" s="36">
        <f t="shared" si="1"/>
        <v>0.3888888888888889</v>
      </c>
      <c r="AK19" s="11"/>
      <c r="AL19" s="1"/>
      <c r="AM19" s="1"/>
    </row>
    <row r="20" spans="1:39" ht="22.5" customHeight="1" x14ac:dyDescent="0.2">
      <c r="A20" s="11"/>
      <c r="B20" s="37" t="str">
        <f>IF('Meine Gewohnheiten'!C15="","",'Meine Gewohnheiten'!C15)</f>
        <v/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38">
        <f t="shared" si="0"/>
        <v>0</v>
      </c>
      <c r="AI20" s="38" t="str">
        <f>IF('Meine Gewohnheiten'!E15="","",'Meine Gewohnheiten'!E15)</f>
        <v/>
      </c>
      <c r="AJ20" s="39" t="str">
        <f t="shared" si="1"/>
        <v/>
      </c>
      <c r="AK20" s="11"/>
      <c r="AL20" s="1"/>
      <c r="AM20" s="1"/>
    </row>
    <row r="21" spans="1:39" ht="22.5" customHeight="1" x14ac:dyDescent="0.2">
      <c r="A21" s="11"/>
      <c r="B21" s="34" t="str">
        <f>IF('Meine Gewohnheiten'!C16="","",'Meine Gewohnheiten'!C16)</f>
        <v/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35">
        <f t="shared" si="0"/>
        <v>0</v>
      </c>
      <c r="AI21" s="35" t="str">
        <f>IF('Meine Gewohnheiten'!E16="","",'Meine Gewohnheiten'!E16)</f>
        <v/>
      </c>
      <c r="AJ21" s="36" t="str">
        <f t="shared" si="1"/>
        <v/>
      </c>
      <c r="AK21" s="11"/>
      <c r="AL21" s="1"/>
      <c r="AM21" s="1"/>
    </row>
    <row r="22" spans="1:39" ht="22.5" customHeight="1" x14ac:dyDescent="0.2">
      <c r="A22" s="11"/>
      <c r="B22" s="37" t="str">
        <f>IF('Meine Gewohnheiten'!C17="","",'Meine Gewohnheiten'!C17)</f>
        <v/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38">
        <f t="shared" si="0"/>
        <v>0</v>
      </c>
      <c r="AI22" s="38" t="str">
        <f>IF('Meine Gewohnheiten'!E17="","",'Meine Gewohnheiten'!E17)</f>
        <v/>
      </c>
      <c r="AJ22" s="39" t="str">
        <f t="shared" si="1"/>
        <v/>
      </c>
      <c r="AK22" s="11"/>
      <c r="AL22" s="1"/>
      <c r="AM22" s="1"/>
    </row>
    <row r="23" spans="1:39" ht="22.5" customHeight="1" x14ac:dyDescent="0.2">
      <c r="A23" s="11"/>
      <c r="B23" s="34" t="str">
        <f>IF('Meine Gewohnheiten'!C18="","",'Meine Gewohnheiten'!C18)</f>
        <v/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35">
        <f t="shared" si="0"/>
        <v>0</v>
      </c>
      <c r="AI23" s="35" t="str">
        <f>IF('Meine Gewohnheiten'!E18="","",'Meine Gewohnheiten'!E18)</f>
        <v/>
      </c>
      <c r="AJ23" s="36" t="str">
        <f t="shared" si="1"/>
        <v/>
      </c>
      <c r="AK23" s="11"/>
      <c r="AL23" s="1"/>
      <c r="AM23" s="1"/>
    </row>
    <row r="24" spans="1:39" ht="22.5" customHeight="1" x14ac:dyDescent="0.2">
      <c r="A24" s="11"/>
      <c r="B24" s="37" t="str">
        <f>IF('Meine Gewohnheiten'!C19="","",'Meine Gewohnheiten'!C19)</f>
        <v/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38">
        <f t="shared" si="0"/>
        <v>0</v>
      </c>
      <c r="AI24" s="38" t="str">
        <f>IF('Meine Gewohnheiten'!E19="","",'Meine Gewohnheiten'!E19)</f>
        <v/>
      </c>
      <c r="AJ24" s="39" t="str">
        <f t="shared" si="1"/>
        <v/>
      </c>
      <c r="AK24" s="11"/>
      <c r="AL24" s="1"/>
      <c r="AM24" s="1"/>
    </row>
    <row r="25" spans="1:39" ht="22.5" customHeight="1" x14ac:dyDescent="0.2">
      <c r="A25" s="11"/>
      <c r="B25" s="53" t="s">
        <v>95</v>
      </c>
      <c r="C25" s="54">
        <f>IF(AM$2=0,"",COUNTIF(C15:C24,"x"))</f>
        <v>4</v>
      </c>
      <c r="D25" s="54">
        <f>IF(AM$2=0,"",COUNTIF(D15:D24,"x"))</f>
        <v>4</v>
      </c>
      <c r="E25" s="54">
        <f>IF(AM$2=0,"",COUNTIF(E15:E24,"x"))</f>
        <v>3</v>
      </c>
      <c r="F25" s="54">
        <f>IF(AM$2=0,"",COUNTIF(F15:F24,"x"))</f>
        <v>2</v>
      </c>
      <c r="G25" s="54">
        <f>IF(AM$2=0,"",COUNTIF(G15:G24,"x"))</f>
        <v>3</v>
      </c>
      <c r="H25" s="54">
        <f>IF(AM$2=0,"",COUNTIF(H15:H24,"x"))</f>
        <v>2</v>
      </c>
      <c r="I25" s="54">
        <f>IF(AM$2=0,"",COUNTIF(I15:I24,"x"))</f>
        <v>1</v>
      </c>
      <c r="J25" s="54">
        <f>IF(AM$2=0,"",COUNTIF(J15:J24,"x"))</f>
        <v>3</v>
      </c>
      <c r="K25" s="54">
        <f>IF(AM$2=0,"",COUNTIF(K15:K24,"x"))</f>
        <v>4</v>
      </c>
      <c r="L25" s="54">
        <f>IF(AM$2=0,"",COUNTIF(L15:L24,"x"))</f>
        <v>2</v>
      </c>
      <c r="M25" s="54">
        <f>IF(AM$2=0,"",COUNTIF(M15:M24,"x"))</f>
        <v>1</v>
      </c>
      <c r="N25" s="54">
        <f>IF(AM$2=0,"",COUNTIF(N15:N24,"x"))</f>
        <v>5</v>
      </c>
      <c r="O25" s="54">
        <f>IF(AM$2=0,"",COUNTIF(O15:O24,"x"))</f>
        <v>1</v>
      </c>
      <c r="P25" s="54">
        <f>IF(AM$2=0,"",COUNTIF(P15:P24,"x"))</f>
        <v>0</v>
      </c>
      <c r="Q25" s="54">
        <f>IF(AM$2=0,"",COUNTIF(Q15:Q24,"x"))</f>
        <v>0</v>
      </c>
      <c r="R25" s="54">
        <f>IF(AM$2=0,"",COUNTIF(R15:R24,"x"))</f>
        <v>0</v>
      </c>
      <c r="S25" s="54">
        <f>IF(AM$2=0,"",COUNTIF(S15:S24,"x"))</f>
        <v>0</v>
      </c>
      <c r="T25" s="54">
        <f>IF(AM$2=0,"",COUNTIF(T15:T24,"x"))</f>
        <v>0</v>
      </c>
      <c r="U25" s="54">
        <f>IF(AM$2=0,"",COUNTIF(U15:U24,"x"))</f>
        <v>0</v>
      </c>
      <c r="V25" s="54">
        <f>IF(AM$2=0,"",COUNTIF(V15:V24,"x"))</f>
        <v>0</v>
      </c>
      <c r="W25" s="54">
        <f>IF(AM$2=0,"",COUNTIF(W15:W24,"x"))</f>
        <v>0</v>
      </c>
      <c r="X25" s="54">
        <f>IF(AM$2=0,"",COUNTIF(X15:X24,"x"))</f>
        <v>0</v>
      </c>
      <c r="Y25" s="54">
        <f>IF(AM$2=0,"",COUNTIF(Y15:Y24,"x"))</f>
        <v>0</v>
      </c>
      <c r="Z25" s="54">
        <f>IF(AM$2=0,"",COUNTIF(Z15:Z24,"x"))</f>
        <v>0</v>
      </c>
      <c r="AA25" s="54">
        <f>IF(AM$2=0,"",COUNTIF(AA15:AA24,"x"))</f>
        <v>0</v>
      </c>
      <c r="AB25" s="54">
        <f>IF(AM$2=0,"",COUNTIF(AB15:AB24,"x"))</f>
        <v>0</v>
      </c>
      <c r="AC25" s="54">
        <f>IF(AM$2=0,"",COUNTIF(AC15:AC24,"x"))</f>
        <v>0</v>
      </c>
      <c r="AD25" s="54">
        <f>IF(AM$2=0,"",COUNTIF(AD15:AD24,"x"))</f>
        <v>0</v>
      </c>
      <c r="AE25" s="54">
        <f>IF(AM$2=0,"",COUNTIF(AE15:AE24,"x"))</f>
        <v>0</v>
      </c>
      <c r="AF25" s="54">
        <f>IF(AM$2=0,"",COUNTIF(AF15:AF24,"x"))</f>
        <v>0</v>
      </c>
      <c r="AG25" s="54">
        <f>IF(AM$2=0,"",COUNTIF(AG15:AG24,"x"))</f>
        <v>0</v>
      </c>
      <c r="AH25" s="54">
        <f>SUM(AH15:AH24)</f>
        <v>35</v>
      </c>
      <c r="AI25" s="54">
        <f>SUM(AI15:AI24)</f>
        <v>90</v>
      </c>
      <c r="AJ25" s="55">
        <f>AM7</f>
        <v>0.3888888888888889</v>
      </c>
      <c r="AK25" s="11"/>
      <c r="AL25" s="1"/>
      <c r="AM25" s="1"/>
    </row>
    <row r="26" spans="1:39" ht="15" customHeigh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</row>
    <row r="27" spans="1:39" ht="1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</row>
    <row r="28" spans="1:39" ht="15" customHeight="1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</row>
    <row r="29" spans="1:39" ht="15" customHeight="1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</row>
    <row r="30" spans="1:39" ht="1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</row>
    <row r="31" spans="1:39" ht="15" customHeigh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</row>
    <row r="32" spans="1:39" ht="1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</row>
    <row r="33" spans="1:37" ht="15" customHeight="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</row>
    <row r="34" spans="1:37" ht="15" customHeight="1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</row>
    <row r="35" spans="1:37" ht="15" customHeight="1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</row>
    <row r="36" spans="1:37" ht="15" customHeight="1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</row>
    <row r="37" spans="1:37" ht="15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</row>
    <row r="38" spans="1:37" ht="15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</row>
    <row r="39" spans="1:37" ht="15" customHeight="1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</row>
    <row r="40" spans="1:37" ht="15" customHeight="1" x14ac:dyDescent="0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</row>
    <row r="41" spans="1:37" ht="15" customHeight="1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</row>
    <row r="42" spans="1:37" ht="15" customHeight="1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</row>
    <row r="43" spans="1:37" ht="15" customHeight="1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</row>
    <row r="44" spans="1:37" ht="15" customHeight="1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</row>
    <row r="45" spans="1:37" ht="15" customHeight="1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</row>
    <row r="46" spans="1:37" ht="15" customHeight="1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</row>
  </sheetData>
  <mergeCells count="10">
    <mergeCell ref="B10:AJ10"/>
    <mergeCell ref="B12:AJ12"/>
    <mergeCell ref="C7:I7"/>
    <mergeCell ref="K7:Q7"/>
    <mergeCell ref="S7:Y7"/>
    <mergeCell ref="AA7:AG7"/>
    <mergeCell ref="C8:I8"/>
    <mergeCell ref="K8:Q8"/>
    <mergeCell ref="S8:Y8"/>
    <mergeCell ref="AA8:AG8"/>
  </mergeCells>
  <conditionalFormatting sqref="C15:AG24">
    <cfRule type="cellIs" dxfId="23" priority="2" operator="equal">
      <formula>"x"</formula>
    </cfRule>
  </conditionalFormatting>
  <conditionalFormatting sqref="AJ15:AJ25">
    <cfRule type="cellIs" dxfId="22" priority="3" operator="greaterThanOrEqual">
      <formula>1</formula>
    </cfRule>
  </conditionalFormatting>
  <dataValidations count="1">
    <dataValidation type="list" errorStyle="warning" allowBlank="1" errorTitle="Daily Habit Tracker" error="Bitte nur ein kleines x eintragen (oder leer lassen)." sqref="C15:AG24" xr:uid="{00000000-0002-0000-0300-000000000000}">
      <formula1>"x"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CB8AE"/>
  </sheetPr>
  <dimension ref="A1:AM25"/>
  <sheetViews>
    <sheetView showGridLines="0" zoomScaleNormal="100" workbookViewId="0">
      <pane xSplit="2" ySplit="14" topLeftCell="C15" activePane="bottomRight" state="frozen"/>
      <selection pane="topRight" activeCell="C1" sqref="C1"/>
      <selection pane="bottomLeft" activeCell="A15" sqref="A15"/>
      <selection pane="bottomRight" activeCell="AP26" sqref="AP26"/>
    </sheetView>
  </sheetViews>
  <sheetFormatPr baseColWidth="10" defaultColWidth="8.6640625" defaultRowHeight="15" x14ac:dyDescent="0.2"/>
  <cols>
    <col min="1" max="1" width="3.83203125" customWidth="1"/>
    <col min="2" max="2" width="29.1640625" customWidth="1"/>
    <col min="3" max="33" width="4.5" customWidth="1"/>
    <col min="35" max="35" width="7.5" customWidth="1"/>
    <col min="37" max="37" width="3.1640625" customWidth="1"/>
    <col min="38" max="39" width="14" hidden="1" customWidth="1"/>
  </cols>
  <sheetData>
    <row r="1" spans="1:39" ht="15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7.25" customHeight="1" x14ac:dyDescent="0.2">
      <c r="A2" s="1"/>
      <c r="B2" s="7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>
        <f>COUNTA('Meine Gewohnheiten'!$C$10:$C$19)</f>
        <v>5</v>
      </c>
    </row>
    <row r="3" spans="1:39" ht="39" customHeight="1" x14ac:dyDescent="0.45">
      <c r="A3" s="1"/>
      <c r="B3" s="8" t="s">
        <v>96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7.25" customHeight="1" x14ac:dyDescent="0.2">
      <c r="A4" s="1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1"/>
      <c r="AF4" s="1"/>
      <c r="AG4" s="1"/>
      <c r="AH4" s="9"/>
      <c r="AI4" s="9"/>
      <c r="AJ4" s="9"/>
      <c r="AK4" s="1"/>
      <c r="AL4" s="1" t="s">
        <v>75</v>
      </c>
      <c r="AM4" s="1">
        <f>SUM(AH15:AH24)</f>
        <v>0</v>
      </c>
    </row>
    <row r="5" spans="1:39" ht="17.25" customHeight="1" x14ac:dyDescent="0.2">
      <c r="A5" s="1"/>
      <c r="B5" s="12" t="s">
        <v>76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"/>
      <c r="AF5" s="1"/>
      <c r="AG5" s="1"/>
      <c r="AH5" s="11"/>
      <c r="AI5" s="11"/>
      <c r="AJ5" s="11"/>
      <c r="AK5" s="1"/>
      <c r="AL5" s="1" t="s">
        <v>77</v>
      </c>
      <c r="AM5" s="1">
        <f>MAX(0,SUM(AI15:AI24)-AM4)</f>
        <v>90</v>
      </c>
    </row>
    <row r="6" spans="1:39" ht="17.25" customHeight="1" x14ac:dyDescent="0.2">
      <c r="A6" s="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"/>
      <c r="AF6" s="1"/>
      <c r="AG6" s="1"/>
      <c r="AH6" s="11"/>
      <c r="AI6" s="11"/>
      <c r="AJ6" s="11"/>
      <c r="AK6" s="1"/>
      <c r="AL6" s="1"/>
      <c r="AM6" s="1">
        <f>IF(AM2=0,0,SUMPRODUCT(--(C25:AD25=AM2)))</f>
        <v>0</v>
      </c>
    </row>
    <row r="7" spans="1:39" ht="27.75" customHeight="1" x14ac:dyDescent="0.2">
      <c r="A7" s="1"/>
      <c r="B7" s="47" t="s">
        <v>78</v>
      </c>
      <c r="C7" s="84" t="s">
        <v>79</v>
      </c>
      <c r="D7" s="84"/>
      <c r="E7" s="84"/>
      <c r="F7" s="84"/>
      <c r="G7" s="84"/>
      <c r="H7" s="84"/>
      <c r="I7" s="84"/>
      <c r="J7" s="43"/>
      <c r="K7" s="85" t="s">
        <v>80</v>
      </c>
      <c r="L7" s="85"/>
      <c r="M7" s="85"/>
      <c r="N7" s="85"/>
      <c r="O7" s="85"/>
      <c r="P7" s="85"/>
      <c r="Q7" s="85"/>
      <c r="R7" s="43"/>
      <c r="S7" s="86" t="s">
        <v>53</v>
      </c>
      <c r="T7" s="86"/>
      <c r="U7" s="86"/>
      <c r="V7" s="86"/>
      <c r="W7" s="86"/>
      <c r="X7" s="86"/>
      <c r="Y7" s="86"/>
      <c r="Z7" s="43"/>
      <c r="AA7" s="87" t="s">
        <v>81</v>
      </c>
      <c r="AB7" s="87"/>
      <c r="AC7" s="87"/>
      <c r="AD7" s="87"/>
      <c r="AE7" s="87"/>
      <c r="AF7" s="87"/>
      <c r="AG7" s="87"/>
      <c r="AH7" s="43"/>
      <c r="AI7" s="43"/>
      <c r="AJ7" s="43"/>
      <c r="AK7" s="1"/>
      <c r="AL7" s="1"/>
      <c r="AM7" s="1">
        <f>IF(SUM(AI15:AI24)=0,0,AM4/SUM(AI15:AI24))</f>
        <v>0</v>
      </c>
    </row>
    <row r="8" spans="1:39" ht="29.25" customHeight="1" x14ac:dyDescent="0.2">
      <c r="A8" s="1"/>
      <c r="B8" s="11"/>
      <c r="C8" s="88">
        <f>AM4</f>
        <v>0</v>
      </c>
      <c r="D8" s="88"/>
      <c r="E8" s="88"/>
      <c r="F8" s="88"/>
      <c r="G8" s="88"/>
      <c r="H8" s="88"/>
      <c r="I8" s="88"/>
      <c r="J8" s="11"/>
      <c r="K8" s="89">
        <f>AM7</f>
        <v>0</v>
      </c>
      <c r="L8" s="89"/>
      <c r="M8" s="89"/>
      <c r="N8" s="89"/>
      <c r="O8" s="89"/>
      <c r="P8" s="89"/>
      <c r="Q8" s="89"/>
      <c r="R8" s="11"/>
      <c r="S8" s="90">
        <f>AM6</f>
        <v>0</v>
      </c>
      <c r="T8" s="90"/>
      <c r="U8" s="90"/>
      <c r="V8" s="90"/>
      <c r="W8" s="90"/>
      <c r="X8" s="90"/>
      <c r="Y8" s="90"/>
      <c r="Z8" s="11"/>
      <c r="AA8" s="87" t="str">
        <f>IF(SUM(AH15:AH24)=0,"",INDEX(B15:B24,MATCH(MAX(AH15:AH24),AH15:AH24,0)))</f>
        <v/>
      </c>
      <c r="AB8" s="87"/>
      <c r="AC8" s="87"/>
      <c r="AD8" s="87"/>
      <c r="AE8" s="87"/>
      <c r="AF8" s="87"/>
      <c r="AG8" s="87"/>
      <c r="AH8" s="11"/>
      <c r="AI8" s="11"/>
      <c r="AJ8" s="11"/>
      <c r="AK8" s="1"/>
      <c r="AL8" s="1"/>
      <c r="AM8" s="1"/>
    </row>
    <row r="9" spans="1:39" ht="15.75" customHeight="1" x14ac:dyDescent="0.2">
      <c r="A9" s="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"/>
      <c r="AF9" s="1"/>
      <c r="AG9" s="1"/>
      <c r="AH9" s="11"/>
      <c r="AI9" s="11"/>
      <c r="AJ9" s="11"/>
      <c r="AK9" s="1"/>
      <c r="AL9" s="1"/>
      <c r="AM9" s="1"/>
    </row>
    <row r="10" spans="1:39" ht="27.75" customHeight="1" x14ac:dyDescent="0.2">
      <c r="A10" s="1"/>
      <c r="B10" s="82" t="s">
        <v>82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1"/>
      <c r="AL10" s="1"/>
      <c r="AM10" s="1"/>
    </row>
    <row r="11" spans="1:39" ht="15.75" customHeight="1" x14ac:dyDescent="0.2">
      <c r="A11" s="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"/>
      <c r="AF11" s="1"/>
      <c r="AG11" s="1"/>
      <c r="AH11" s="11"/>
      <c r="AI11" s="11"/>
      <c r="AJ11" s="11"/>
      <c r="AK11" s="1"/>
      <c r="AL11" s="1"/>
      <c r="AM11" s="1"/>
    </row>
    <row r="12" spans="1:39" ht="29.25" customHeight="1" x14ac:dyDescent="0.2">
      <c r="A12" s="1"/>
      <c r="B12" s="83" t="s">
        <v>83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1"/>
      <c r="AL12" s="1"/>
      <c r="AM12" s="1"/>
    </row>
    <row r="13" spans="1:39" ht="13.5" customHeight="1" x14ac:dyDescent="0.2">
      <c r="A13" s="1"/>
      <c r="B13" s="1"/>
      <c r="C13" s="49" t="s">
        <v>87</v>
      </c>
      <c r="D13" s="49" t="s">
        <v>88</v>
      </c>
      <c r="E13" s="49" t="s">
        <v>89</v>
      </c>
      <c r="F13" s="49" t="s">
        <v>90</v>
      </c>
      <c r="G13" s="49" t="s">
        <v>84</v>
      </c>
      <c r="H13" s="49" t="s">
        <v>85</v>
      </c>
      <c r="I13" s="49" t="s">
        <v>86</v>
      </c>
      <c r="J13" s="49" t="s">
        <v>87</v>
      </c>
      <c r="K13" s="49" t="s">
        <v>88</v>
      </c>
      <c r="L13" s="49" t="s">
        <v>89</v>
      </c>
      <c r="M13" s="49" t="s">
        <v>90</v>
      </c>
      <c r="N13" s="49" t="s">
        <v>84</v>
      </c>
      <c r="O13" s="49" t="s">
        <v>85</v>
      </c>
      <c r="P13" s="49" t="s">
        <v>86</v>
      </c>
      <c r="Q13" s="49" t="s">
        <v>87</v>
      </c>
      <c r="R13" s="49" t="s">
        <v>88</v>
      </c>
      <c r="S13" s="49" t="s">
        <v>89</v>
      </c>
      <c r="T13" s="49" t="s">
        <v>90</v>
      </c>
      <c r="U13" s="49" t="s">
        <v>84</v>
      </c>
      <c r="V13" s="49" t="s">
        <v>85</v>
      </c>
      <c r="W13" s="49" t="s">
        <v>86</v>
      </c>
      <c r="X13" s="49" t="s">
        <v>87</v>
      </c>
      <c r="Y13" s="49" t="s">
        <v>88</v>
      </c>
      <c r="Z13" s="49" t="s">
        <v>89</v>
      </c>
      <c r="AA13" s="49" t="s">
        <v>90</v>
      </c>
      <c r="AB13" s="49" t="s">
        <v>84</v>
      </c>
      <c r="AC13" s="49" t="s">
        <v>85</v>
      </c>
      <c r="AD13" s="49" t="s">
        <v>86</v>
      </c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20.25" customHeight="1" x14ac:dyDescent="0.2">
      <c r="A14" s="1"/>
      <c r="B14" s="14" t="s">
        <v>33</v>
      </c>
      <c r="C14" s="50">
        <v>1</v>
      </c>
      <c r="D14" s="50">
        <v>2</v>
      </c>
      <c r="E14" s="50">
        <v>3</v>
      </c>
      <c r="F14" s="50">
        <v>4</v>
      </c>
      <c r="G14" s="50">
        <v>5</v>
      </c>
      <c r="H14" s="50">
        <v>6</v>
      </c>
      <c r="I14" s="50">
        <v>7</v>
      </c>
      <c r="J14" s="50">
        <v>8</v>
      </c>
      <c r="K14" s="50">
        <v>9</v>
      </c>
      <c r="L14" s="50">
        <v>10</v>
      </c>
      <c r="M14" s="50">
        <v>11</v>
      </c>
      <c r="N14" s="50">
        <v>12</v>
      </c>
      <c r="O14" s="50">
        <v>13</v>
      </c>
      <c r="P14" s="50">
        <v>14</v>
      </c>
      <c r="Q14" s="50">
        <v>15</v>
      </c>
      <c r="R14" s="50">
        <v>16</v>
      </c>
      <c r="S14" s="50">
        <v>17</v>
      </c>
      <c r="T14" s="50">
        <v>18</v>
      </c>
      <c r="U14" s="50">
        <v>19</v>
      </c>
      <c r="V14" s="50">
        <v>20</v>
      </c>
      <c r="W14" s="50">
        <v>21</v>
      </c>
      <c r="X14" s="50">
        <v>22</v>
      </c>
      <c r="Y14" s="50">
        <v>23</v>
      </c>
      <c r="Z14" s="50">
        <v>24</v>
      </c>
      <c r="AA14" s="50">
        <v>25</v>
      </c>
      <c r="AB14" s="50">
        <v>26</v>
      </c>
      <c r="AC14" s="50">
        <v>27</v>
      </c>
      <c r="AD14" s="50">
        <v>28</v>
      </c>
      <c r="AE14" s="1"/>
      <c r="AF14" s="1"/>
      <c r="AG14" s="1"/>
      <c r="AH14" s="50" t="s">
        <v>91</v>
      </c>
      <c r="AI14" s="50" t="s">
        <v>92</v>
      </c>
      <c r="AJ14" s="50" t="s">
        <v>93</v>
      </c>
      <c r="AK14" s="1"/>
      <c r="AL14" s="1"/>
      <c r="AM14" s="1"/>
    </row>
    <row r="15" spans="1:39" ht="22.5" customHeight="1" x14ac:dyDescent="0.2">
      <c r="A15" s="1"/>
      <c r="B15" s="34" t="str">
        <f>IF('Meine Gewohnheiten'!C10="","",'Meine Gewohnheiten'!C10)</f>
        <v>10 Minuten Bewegung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1"/>
      <c r="AF15" s="1"/>
      <c r="AG15" s="1"/>
      <c r="AH15" s="35">
        <f t="shared" ref="AH15:AH24" si="0">COUNTIF(C15:AD15,"x")</f>
        <v>0</v>
      </c>
      <c r="AI15" s="35">
        <f>IF('Meine Gewohnheiten'!E10="","",'Meine Gewohnheiten'!E10)</f>
        <v>20</v>
      </c>
      <c r="AJ15" s="36">
        <f t="shared" ref="AJ15:AJ24" si="1">IF(OR(AI15="",AI15=0),"",AH15/AI15)</f>
        <v>0</v>
      </c>
      <c r="AK15" s="1"/>
      <c r="AL15" s="1"/>
      <c r="AM15" s="1"/>
    </row>
    <row r="16" spans="1:39" ht="22.5" customHeight="1" x14ac:dyDescent="0.2">
      <c r="A16" s="1"/>
      <c r="B16" s="37" t="str">
        <f>IF('Meine Gewohnheiten'!C11="","",'Meine Gewohnheiten'!C11)</f>
        <v>Ausgaben notieren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1"/>
      <c r="AF16" s="1"/>
      <c r="AG16" s="1"/>
      <c r="AH16" s="38">
        <f t="shared" si="0"/>
        <v>0</v>
      </c>
      <c r="AI16" s="38">
        <f>IF('Meine Gewohnheiten'!E11="","",'Meine Gewohnheiten'!E11)</f>
        <v>25</v>
      </c>
      <c r="AJ16" s="39">
        <f t="shared" si="1"/>
        <v>0</v>
      </c>
      <c r="AK16" s="1"/>
      <c r="AL16" s="1"/>
      <c r="AM16" s="1"/>
    </row>
    <row r="17" spans="1:39" ht="22.5" customHeight="1" x14ac:dyDescent="0.2">
      <c r="A17" s="1"/>
      <c r="B17" s="34" t="str">
        <f>IF('Meine Gewohnheiten'!C12="","",'Meine Gewohnheiten'!C12)</f>
        <v>10 Seiten lesen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1"/>
      <c r="AF17" s="1"/>
      <c r="AG17" s="1"/>
      <c r="AH17" s="35">
        <f t="shared" si="0"/>
        <v>0</v>
      </c>
      <c r="AI17" s="35">
        <f>IF('Meine Gewohnheiten'!E12="","",'Meine Gewohnheiten'!E12)</f>
        <v>15</v>
      </c>
      <c r="AJ17" s="36">
        <f t="shared" si="1"/>
        <v>0</v>
      </c>
      <c r="AK17" s="1"/>
      <c r="AL17" s="1"/>
      <c r="AM17" s="1"/>
    </row>
    <row r="18" spans="1:39" ht="22.5" customHeight="1" x14ac:dyDescent="0.2">
      <c r="A18" s="1"/>
      <c r="B18" s="37" t="str">
        <f>IF('Meine Gewohnheiten'!C13="","",'Meine Gewohnheiten'!C13)</f>
        <v>5 € in den Spartopf</v>
      </c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1"/>
      <c r="AF18" s="1"/>
      <c r="AG18" s="1"/>
      <c r="AH18" s="38">
        <f t="shared" si="0"/>
        <v>0</v>
      </c>
      <c r="AI18" s="38">
        <f>IF('Meine Gewohnheiten'!E13="","",'Meine Gewohnheiten'!E13)</f>
        <v>12</v>
      </c>
      <c r="AJ18" s="39">
        <f t="shared" si="1"/>
        <v>0</v>
      </c>
      <c r="AK18" s="1"/>
      <c r="AL18" s="1"/>
      <c r="AM18" s="1"/>
    </row>
    <row r="19" spans="1:39" ht="22.5" customHeight="1" x14ac:dyDescent="0.2">
      <c r="A19" s="1"/>
      <c r="B19" s="34" t="str">
        <f>IF('Meine Gewohnheiten'!C14="","",'Meine Gewohnheiten'!C14)</f>
        <v>Abendroutine ohne Handy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1"/>
      <c r="AF19" s="1"/>
      <c r="AG19" s="1"/>
      <c r="AH19" s="35">
        <f t="shared" si="0"/>
        <v>0</v>
      </c>
      <c r="AI19" s="35">
        <f>IF('Meine Gewohnheiten'!E14="","",'Meine Gewohnheiten'!E14)</f>
        <v>18</v>
      </c>
      <c r="AJ19" s="36">
        <f t="shared" si="1"/>
        <v>0</v>
      </c>
      <c r="AK19" s="1"/>
      <c r="AL19" s="1"/>
      <c r="AM19" s="1"/>
    </row>
    <row r="20" spans="1:39" ht="22.5" customHeight="1" x14ac:dyDescent="0.2">
      <c r="A20" s="1"/>
      <c r="B20" s="37" t="str">
        <f>IF('Meine Gewohnheiten'!C15="","",'Meine Gewohnheiten'!C15)</f>
        <v/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1"/>
      <c r="AF20" s="1"/>
      <c r="AG20" s="1"/>
      <c r="AH20" s="38">
        <f t="shared" si="0"/>
        <v>0</v>
      </c>
      <c r="AI20" s="38" t="str">
        <f>IF('Meine Gewohnheiten'!E15="","",'Meine Gewohnheiten'!E15)</f>
        <v/>
      </c>
      <c r="AJ20" s="39" t="str">
        <f t="shared" si="1"/>
        <v/>
      </c>
      <c r="AK20" s="1"/>
      <c r="AL20" s="1"/>
      <c r="AM20" s="1"/>
    </row>
    <row r="21" spans="1:39" ht="22.5" customHeight="1" x14ac:dyDescent="0.2">
      <c r="A21" s="1"/>
      <c r="B21" s="34" t="str">
        <f>IF('Meine Gewohnheiten'!C16="","",'Meine Gewohnheiten'!C16)</f>
        <v/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1"/>
      <c r="AF21" s="1"/>
      <c r="AG21" s="1"/>
      <c r="AH21" s="35">
        <f t="shared" si="0"/>
        <v>0</v>
      </c>
      <c r="AI21" s="35" t="str">
        <f>IF('Meine Gewohnheiten'!E16="","",'Meine Gewohnheiten'!E16)</f>
        <v/>
      </c>
      <c r="AJ21" s="36" t="str">
        <f t="shared" si="1"/>
        <v/>
      </c>
      <c r="AK21" s="1"/>
      <c r="AL21" s="1"/>
      <c r="AM21" s="1"/>
    </row>
    <row r="22" spans="1:39" ht="22.5" customHeight="1" x14ac:dyDescent="0.2">
      <c r="A22" s="1"/>
      <c r="B22" s="37" t="str">
        <f>IF('Meine Gewohnheiten'!C17="","",'Meine Gewohnheiten'!C17)</f>
        <v/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1"/>
      <c r="AF22" s="1"/>
      <c r="AG22" s="1"/>
      <c r="AH22" s="38">
        <f t="shared" si="0"/>
        <v>0</v>
      </c>
      <c r="AI22" s="38" t="str">
        <f>IF('Meine Gewohnheiten'!E17="","",'Meine Gewohnheiten'!E17)</f>
        <v/>
      </c>
      <c r="AJ22" s="39" t="str">
        <f t="shared" si="1"/>
        <v/>
      </c>
      <c r="AK22" s="1"/>
      <c r="AL22" s="1"/>
      <c r="AM22" s="1"/>
    </row>
    <row r="23" spans="1:39" ht="22.5" customHeight="1" x14ac:dyDescent="0.2">
      <c r="A23" s="1"/>
      <c r="B23" s="34" t="str">
        <f>IF('Meine Gewohnheiten'!C18="","",'Meine Gewohnheiten'!C18)</f>
        <v/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1"/>
      <c r="AF23" s="1"/>
      <c r="AG23" s="1"/>
      <c r="AH23" s="35">
        <f t="shared" si="0"/>
        <v>0</v>
      </c>
      <c r="AI23" s="35" t="str">
        <f>IF('Meine Gewohnheiten'!E18="","",'Meine Gewohnheiten'!E18)</f>
        <v/>
      </c>
      <c r="AJ23" s="36" t="str">
        <f t="shared" si="1"/>
        <v/>
      </c>
      <c r="AK23" s="1"/>
      <c r="AL23" s="1"/>
      <c r="AM23" s="1"/>
    </row>
    <row r="24" spans="1:39" ht="22.5" customHeight="1" x14ac:dyDescent="0.2">
      <c r="A24" s="1"/>
      <c r="B24" s="37" t="str">
        <f>IF('Meine Gewohnheiten'!C19="","",'Meine Gewohnheiten'!C19)</f>
        <v/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1"/>
      <c r="AF24" s="1"/>
      <c r="AG24" s="1"/>
      <c r="AH24" s="38">
        <f t="shared" si="0"/>
        <v>0</v>
      </c>
      <c r="AI24" s="38" t="str">
        <f>IF('Meine Gewohnheiten'!E19="","",'Meine Gewohnheiten'!E19)</f>
        <v/>
      </c>
      <c r="AJ24" s="39" t="str">
        <f t="shared" si="1"/>
        <v/>
      </c>
      <c r="AK24" s="1"/>
      <c r="AL24" s="1"/>
      <c r="AM24" s="1"/>
    </row>
    <row r="25" spans="1:39" ht="22.5" customHeight="1" x14ac:dyDescent="0.2">
      <c r="A25" s="1"/>
      <c r="B25" s="53" t="s">
        <v>95</v>
      </c>
      <c r="C25" s="54">
        <f>IF(AM$2=0,"",COUNTIF(C15:C24,"x"))</f>
        <v>0</v>
      </c>
      <c r="D25" s="54">
        <f>IF(AM$2=0,"",COUNTIF(D15:D24,"x"))</f>
        <v>0</v>
      </c>
      <c r="E25" s="54">
        <f>IF(AM$2=0,"",COUNTIF(E15:E24,"x"))</f>
        <v>0</v>
      </c>
      <c r="F25" s="54">
        <f>IF(AM$2=0,"",COUNTIF(F15:F24,"x"))</f>
        <v>0</v>
      </c>
      <c r="G25" s="54">
        <f>IF(AM$2=0,"",COUNTIF(G15:G24,"x"))</f>
        <v>0</v>
      </c>
      <c r="H25" s="54">
        <f>IF(AM$2=0,"",COUNTIF(H15:H24,"x"))</f>
        <v>0</v>
      </c>
      <c r="I25" s="54">
        <f>IF(AM$2=0,"",COUNTIF(I15:I24,"x"))</f>
        <v>0</v>
      </c>
      <c r="J25" s="54">
        <f>IF(AM$2=0,"",COUNTIF(J15:J24,"x"))</f>
        <v>0</v>
      </c>
      <c r="K25" s="54">
        <f>IF(AM$2=0,"",COUNTIF(K15:K24,"x"))</f>
        <v>0</v>
      </c>
      <c r="L25" s="54">
        <f>IF(AM$2=0,"",COUNTIF(L15:L24,"x"))</f>
        <v>0</v>
      </c>
      <c r="M25" s="54">
        <f>IF(AM$2=0,"",COUNTIF(M15:M24,"x"))</f>
        <v>0</v>
      </c>
      <c r="N25" s="54">
        <f>IF(AM$2=0,"",COUNTIF(N15:N24,"x"))</f>
        <v>0</v>
      </c>
      <c r="O25" s="54">
        <f>IF(AM$2=0,"",COUNTIF(O15:O24,"x"))</f>
        <v>0</v>
      </c>
      <c r="P25" s="54">
        <f>IF(AM$2=0,"",COUNTIF(P15:P24,"x"))</f>
        <v>0</v>
      </c>
      <c r="Q25" s="54">
        <f>IF(AM$2=0,"",COUNTIF(Q15:Q24,"x"))</f>
        <v>0</v>
      </c>
      <c r="R25" s="54">
        <f>IF(AM$2=0,"",COUNTIF(R15:R24,"x"))</f>
        <v>0</v>
      </c>
      <c r="S25" s="54">
        <f>IF(AM$2=0,"",COUNTIF(S15:S24,"x"))</f>
        <v>0</v>
      </c>
      <c r="T25" s="54">
        <f>IF(AM$2=0,"",COUNTIF(T15:T24,"x"))</f>
        <v>0</v>
      </c>
      <c r="U25" s="54">
        <f>IF(AM$2=0,"",COUNTIF(U15:U24,"x"))</f>
        <v>0</v>
      </c>
      <c r="V25" s="54">
        <f>IF(AM$2=0,"",COUNTIF(V15:V24,"x"))</f>
        <v>0</v>
      </c>
      <c r="W25" s="54">
        <f>IF(AM$2=0,"",COUNTIF(W15:W24,"x"))</f>
        <v>0</v>
      </c>
      <c r="X25" s="54">
        <f>IF(AM$2=0,"",COUNTIF(X15:X24,"x"))</f>
        <v>0</v>
      </c>
      <c r="Y25" s="54">
        <f>IF(AM$2=0,"",COUNTIF(Y15:Y24,"x"))</f>
        <v>0</v>
      </c>
      <c r="Z25" s="54">
        <f>IF(AM$2=0,"",COUNTIF(Z15:Z24,"x"))</f>
        <v>0</v>
      </c>
      <c r="AA25" s="54">
        <f>IF(AM$2=0,"",COUNTIF(AA15:AA24,"x"))</f>
        <v>0</v>
      </c>
      <c r="AB25" s="54">
        <f>IF(AM$2=0,"",COUNTIF(AB15:AB24,"x"))</f>
        <v>0</v>
      </c>
      <c r="AC25" s="54">
        <f>IF(AM$2=0,"",COUNTIF(AC15:AC24,"x"))</f>
        <v>0</v>
      </c>
      <c r="AD25" s="54">
        <f>IF(AM$2=0,"",COUNTIF(AD15:AD24,"x"))</f>
        <v>0</v>
      </c>
      <c r="AE25" s="56"/>
      <c r="AF25" s="56"/>
      <c r="AG25" s="56"/>
      <c r="AH25" s="54">
        <f>SUM(AH15:AH24)</f>
        <v>0</v>
      </c>
      <c r="AI25" s="54">
        <f>SUM(AI15:AI24)</f>
        <v>90</v>
      </c>
      <c r="AJ25" s="55">
        <f>AM7</f>
        <v>0</v>
      </c>
      <c r="AK25" s="1"/>
      <c r="AL25" s="1"/>
      <c r="AM25" s="1"/>
    </row>
  </sheetData>
  <mergeCells count="10">
    <mergeCell ref="B10:AJ10"/>
    <mergeCell ref="B12:AJ12"/>
    <mergeCell ref="C7:I7"/>
    <mergeCell ref="K7:Q7"/>
    <mergeCell ref="S7:Y7"/>
    <mergeCell ref="AA7:AG7"/>
    <mergeCell ref="C8:I8"/>
    <mergeCell ref="K8:Q8"/>
    <mergeCell ref="S8:Y8"/>
    <mergeCell ref="AA8:AG8"/>
  </mergeCells>
  <conditionalFormatting sqref="C15:AD24">
    <cfRule type="cellIs" dxfId="21" priority="2" operator="equal">
      <formula>"x"</formula>
    </cfRule>
  </conditionalFormatting>
  <conditionalFormatting sqref="AJ15:AJ25">
    <cfRule type="cellIs" dxfId="20" priority="3" operator="greaterThanOrEqual">
      <formula>1</formula>
    </cfRule>
  </conditionalFormatting>
  <dataValidations count="1">
    <dataValidation type="list" errorStyle="warning" allowBlank="1" errorTitle="Daily Habit Tracker" error="Bitte nur ein kleines x eintragen (oder leer lassen)." sqref="C15:AD24" xr:uid="{00000000-0002-0000-0400-000000000000}">
      <formula1>"x"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CB8AE"/>
  </sheetPr>
  <dimension ref="A1:AM25"/>
  <sheetViews>
    <sheetView showGridLines="0" zoomScaleNormal="100" workbookViewId="0">
      <pane xSplit="2" ySplit="14" topLeftCell="C15" activePane="bottomRight" state="frozen"/>
      <selection pane="topRight" activeCell="C1" sqref="C1"/>
      <selection pane="bottomLeft" activeCell="A15" sqref="A15"/>
      <selection pane="bottomRight"/>
    </sheetView>
  </sheetViews>
  <sheetFormatPr baseColWidth="10" defaultColWidth="8.6640625" defaultRowHeight="15" x14ac:dyDescent="0.2"/>
  <cols>
    <col min="1" max="1" width="3.83203125" customWidth="1"/>
    <col min="2" max="2" width="29.1640625" customWidth="1"/>
    <col min="3" max="33" width="4.5" customWidth="1"/>
    <col min="35" max="35" width="7.5" customWidth="1"/>
    <col min="37" max="37" width="3.1640625" customWidth="1"/>
    <col min="38" max="39" width="14" hidden="1" customWidth="1"/>
  </cols>
  <sheetData>
    <row r="1" spans="1:39" ht="15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7.25" customHeight="1" x14ac:dyDescent="0.2">
      <c r="A2" s="1"/>
      <c r="B2" s="7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>
        <f>COUNTA('Meine Gewohnheiten'!$C$10:$C$19)</f>
        <v>5</v>
      </c>
    </row>
    <row r="3" spans="1:39" ht="39" customHeight="1" x14ac:dyDescent="0.45">
      <c r="A3" s="1"/>
      <c r="B3" s="8" t="s">
        <v>97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7.25" customHeight="1" x14ac:dyDescent="0.2">
      <c r="A4" s="1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1"/>
      <c r="AL4" s="1" t="s">
        <v>75</v>
      </c>
      <c r="AM4" s="1">
        <f>SUM(AH15:AH24)</f>
        <v>0</v>
      </c>
    </row>
    <row r="5" spans="1:39" ht="17.25" customHeight="1" x14ac:dyDescent="0.2">
      <c r="A5" s="1"/>
      <c r="B5" s="12" t="s">
        <v>76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"/>
      <c r="AL5" s="1" t="s">
        <v>77</v>
      </c>
      <c r="AM5" s="1">
        <f>MAX(0,SUM(AI15:AI24)-AM4)</f>
        <v>90</v>
      </c>
    </row>
    <row r="6" spans="1:39" ht="17.25" customHeight="1" x14ac:dyDescent="0.2">
      <c r="A6" s="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"/>
      <c r="AL6" s="1"/>
      <c r="AM6" s="1">
        <f>IF(AM2=0,0,SUMPRODUCT(--(C25:AG25=AM2)))</f>
        <v>0</v>
      </c>
    </row>
    <row r="7" spans="1:39" ht="27.75" customHeight="1" x14ac:dyDescent="0.2">
      <c r="A7" s="1"/>
      <c r="B7" s="47" t="s">
        <v>78</v>
      </c>
      <c r="C7" s="84" t="s">
        <v>79</v>
      </c>
      <c r="D7" s="84"/>
      <c r="E7" s="84"/>
      <c r="F7" s="84"/>
      <c r="G7" s="84"/>
      <c r="H7" s="84"/>
      <c r="I7" s="84"/>
      <c r="J7" s="43"/>
      <c r="K7" s="85" t="s">
        <v>80</v>
      </c>
      <c r="L7" s="85"/>
      <c r="M7" s="85"/>
      <c r="N7" s="85"/>
      <c r="O7" s="85"/>
      <c r="P7" s="85"/>
      <c r="Q7" s="85"/>
      <c r="R7" s="43"/>
      <c r="S7" s="86" t="s">
        <v>53</v>
      </c>
      <c r="T7" s="86"/>
      <c r="U7" s="86"/>
      <c r="V7" s="86"/>
      <c r="W7" s="86"/>
      <c r="X7" s="86"/>
      <c r="Y7" s="86"/>
      <c r="Z7" s="43"/>
      <c r="AA7" s="87" t="s">
        <v>81</v>
      </c>
      <c r="AB7" s="87"/>
      <c r="AC7" s="87"/>
      <c r="AD7" s="87"/>
      <c r="AE7" s="87"/>
      <c r="AF7" s="87"/>
      <c r="AG7" s="87"/>
      <c r="AH7" s="43"/>
      <c r="AI7" s="43"/>
      <c r="AJ7" s="43"/>
      <c r="AK7" s="1"/>
      <c r="AL7" s="1"/>
      <c r="AM7" s="1">
        <f>IF(SUM(AI15:AI24)=0,0,AM4/SUM(AI15:AI24))</f>
        <v>0</v>
      </c>
    </row>
    <row r="8" spans="1:39" ht="29.25" customHeight="1" x14ac:dyDescent="0.2">
      <c r="A8" s="1"/>
      <c r="B8" s="11"/>
      <c r="C8" s="88">
        <f>AM4</f>
        <v>0</v>
      </c>
      <c r="D8" s="88"/>
      <c r="E8" s="88"/>
      <c r="F8" s="88"/>
      <c r="G8" s="88"/>
      <c r="H8" s="88"/>
      <c r="I8" s="88"/>
      <c r="J8" s="11"/>
      <c r="K8" s="89">
        <f>AM7</f>
        <v>0</v>
      </c>
      <c r="L8" s="89"/>
      <c r="M8" s="89"/>
      <c r="N8" s="89"/>
      <c r="O8" s="89"/>
      <c r="P8" s="89"/>
      <c r="Q8" s="89"/>
      <c r="R8" s="11"/>
      <c r="S8" s="90">
        <f>AM6</f>
        <v>0</v>
      </c>
      <c r="T8" s="90"/>
      <c r="U8" s="90"/>
      <c r="V8" s="90"/>
      <c r="W8" s="90"/>
      <c r="X8" s="90"/>
      <c r="Y8" s="90"/>
      <c r="Z8" s="11"/>
      <c r="AA8" s="87" t="str">
        <f>IF(SUM(AH15:AH24)=0,"",INDEX(B15:B24,MATCH(MAX(AH15:AH24),AH15:AH24,0)))</f>
        <v/>
      </c>
      <c r="AB8" s="87"/>
      <c r="AC8" s="87"/>
      <c r="AD8" s="87"/>
      <c r="AE8" s="87"/>
      <c r="AF8" s="87"/>
      <c r="AG8" s="87"/>
      <c r="AH8" s="11"/>
      <c r="AI8" s="11"/>
      <c r="AJ8" s="11"/>
      <c r="AK8" s="1"/>
      <c r="AL8" s="1"/>
      <c r="AM8" s="1"/>
    </row>
    <row r="9" spans="1:39" ht="15.75" customHeight="1" x14ac:dyDescent="0.2">
      <c r="A9" s="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"/>
      <c r="AL9" s="1"/>
      <c r="AM9" s="1"/>
    </row>
    <row r="10" spans="1:39" ht="27.75" customHeight="1" x14ac:dyDescent="0.2">
      <c r="A10" s="1"/>
      <c r="B10" s="82" t="s">
        <v>82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1"/>
      <c r="AL10" s="1"/>
      <c r="AM10" s="1"/>
    </row>
    <row r="11" spans="1:39" ht="15.75" customHeight="1" x14ac:dyDescent="0.2">
      <c r="A11" s="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"/>
      <c r="AL11" s="1"/>
      <c r="AM11" s="1"/>
    </row>
    <row r="12" spans="1:39" ht="29.25" customHeight="1" x14ac:dyDescent="0.2">
      <c r="A12" s="1"/>
      <c r="B12" s="83" t="s">
        <v>83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1"/>
      <c r="AL12" s="1"/>
      <c r="AM12" s="1"/>
    </row>
    <row r="13" spans="1:39" ht="13.5" customHeight="1" x14ac:dyDescent="0.2">
      <c r="A13" s="1"/>
      <c r="B13" s="1"/>
      <c r="C13" s="49" t="s">
        <v>87</v>
      </c>
      <c r="D13" s="49" t="s">
        <v>88</v>
      </c>
      <c r="E13" s="49" t="s">
        <v>89</v>
      </c>
      <c r="F13" s="49" t="s">
        <v>90</v>
      </c>
      <c r="G13" s="49" t="s">
        <v>84</v>
      </c>
      <c r="H13" s="49" t="s">
        <v>85</v>
      </c>
      <c r="I13" s="49" t="s">
        <v>86</v>
      </c>
      <c r="J13" s="49" t="s">
        <v>87</v>
      </c>
      <c r="K13" s="49" t="s">
        <v>88</v>
      </c>
      <c r="L13" s="49" t="s">
        <v>89</v>
      </c>
      <c r="M13" s="49" t="s">
        <v>90</v>
      </c>
      <c r="N13" s="49" t="s">
        <v>84</v>
      </c>
      <c r="O13" s="49" t="s">
        <v>85</v>
      </c>
      <c r="P13" s="49" t="s">
        <v>86</v>
      </c>
      <c r="Q13" s="49" t="s">
        <v>87</v>
      </c>
      <c r="R13" s="49" t="s">
        <v>88</v>
      </c>
      <c r="S13" s="49" t="s">
        <v>89</v>
      </c>
      <c r="T13" s="49" t="s">
        <v>90</v>
      </c>
      <c r="U13" s="49" t="s">
        <v>84</v>
      </c>
      <c r="V13" s="49" t="s">
        <v>85</v>
      </c>
      <c r="W13" s="49" t="s">
        <v>86</v>
      </c>
      <c r="X13" s="49" t="s">
        <v>87</v>
      </c>
      <c r="Y13" s="49" t="s">
        <v>88</v>
      </c>
      <c r="Z13" s="49" t="s">
        <v>89</v>
      </c>
      <c r="AA13" s="49" t="s">
        <v>90</v>
      </c>
      <c r="AB13" s="49" t="s">
        <v>84</v>
      </c>
      <c r="AC13" s="49" t="s">
        <v>85</v>
      </c>
      <c r="AD13" s="49" t="s">
        <v>86</v>
      </c>
      <c r="AE13" s="49" t="s">
        <v>87</v>
      </c>
      <c r="AF13" s="49" t="s">
        <v>88</v>
      </c>
      <c r="AG13" s="49" t="s">
        <v>89</v>
      </c>
      <c r="AH13" s="1"/>
      <c r="AI13" s="1"/>
      <c r="AJ13" s="1"/>
      <c r="AK13" s="1"/>
      <c r="AL13" s="1"/>
      <c r="AM13" s="1"/>
    </row>
    <row r="14" spans="1:39" ht="20.25" customHeight="1" x14ac:dyDescent="0.2">
      <c r="A14" s="1"/>
      <c r="B14" s="14" t="s">
        <v>33</v>
      </c>
      <c r="C14" s="50">
        <v>1</v>
      </c>
      <c r="D14" s="50">
        <v>2</v>
      </c>
      <c r="E14" s="50">
        <v>3</v>
      </c>
      <c r="F14" s="50">
        <v>4</v>
      </c>
      <c r="G14" s="50">
        <v>5</v>
      </c>
      <c r="H14" s="50">
        <v>6</v>
      </c>
      <c r="I14" s="50">
        <v>7</v>
      </c>
      <c r="J14" s="50">
        <v>8</v>
      </c>
      <c r="K14" s="50">
        <v>9</v>
      </c>
      <c r="L14" s="50">
        <v>10</v>
      </c>
      <c r="M14" s="50">
        <v>11</v>
      </c>
      <c r="N14" s="50">
        <v>12</v>
      </c>
      <c r="O14" s="50">
        <v>13</v>
      </c>
      <c r="P14" s="50">
        <v>14</v>
      </c>
      <c r="Q14" s="50">
        <v>15</v>
      </c>
      <c r="R14" s="50">
        <v>16</v>
      </c>
      <c r="S14" s="50">
        <v>17</v>
      </c>
      <c r="T14" s="50">
        <v>18</v>
      </c>
      <c r="U14" s="50">
        <v>19</v>
      </c>
      <c r="V14" s="50">
        <v>20</v>
      </c>
      <c r="W14" s="50">
        <v>21</v>
      </c>
      <c r="X14" s="50">
        <v>22</v>
      </c>
      <c r="Y14" s="50">
        <v>23</v>
      </c>
      <c r="Z14" s="50">
        <v>24</v>
      </c>
      <c r="AA14" s="50">
        <v>25</v>
      </c>
      <c r="AB14" s="50">
        <v>26</v>
      </c>
      <c r="AC14" s="50">
        <v>27</v>
      </c>
      <c r="AD14" s="50">
        <v>28</v>
      </c>
      <c r="AE14" s="50">
        <v>29</v>
      </c>
      <c r="AF14" s="50">
        <v>30</v>
      </c>
      <c r="AG14" s="50">
        <v>31</v>
      </c>
      <c r="AH14" s="50" t="s">
        <v>91</v>
      </c>
      <c r="AI14" s="50" t="s">
        <v>92</v>
      </c>
      <c r="AJ14" s="50" t="s">
        <v>93</v>
      </c>
      <c r="AK14" s="1"/>
      <c r="AL14" s="1"/>
      <c r="AM14" s="1"/>
    </row>
    <row r="15" spans="1:39" ht="22.5" customHeight="1" x14ac:dyDescent="0.2">
      <c r="A15" s="1"/>
      <c r="B15" s="34" t="str">
        <f>IF('Meine Gewohnheiten'!C10="","",'Meine Gewohnheiten'!C10)</f>
        <v>10 Minuten Bewegung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35">
        <f t="shared" ref="AH15:AH24" si="0">COUNTIF(C15:AG15,"x")</f>
        <v>0</v>
      </c>
      <c r="AI15" s="35">
        <f>IF('Meine Gewohnheiten'!E10="","",'Meine Gewohnheiten'!E10)</f>
        <v>20</v>
      </c>
      <c r="AJ15" s="36">
        <f t="shared" ref="AJ15:AJ24" si="1">IF(OR(AI15="",AI15=0),"",AH15/AI15)</f>
        <v>0</v>
      </c>
      <c r="AK15" s="1"/>
      <c r="AL15" s="1"/>
      <c r="AM15" s="1"/>
    </row>
    <row r="16" spans="1:39" ht="22.5" customHeight="1" x14ac:dyDescent="0.2">
      <c r="A16" s="1"/>
      <c r="B16" s="37" t="str">
        <f>IF('Meine Gewohnheiten'!C11="","",'Meine Gewohnheiten'!C11)</f>
        <v>Ausgaben notieren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38">
        <f t="shared" si="0"/>
        <v>0</v>
      </c>
      <c r="AI16" s="38">
        <f>IF('Meine Gewohnheiten'!E11="","",'Meine Gewohnheiten'!E11)</f>
        <v>25</v>
      </c>
      <c r="AJ16" s="39">
        <f t="shared" si="1"/>
        <v>0</v>
      </c>
      <c r="AK16" s="1"/>
      <c r="AL16" s="1"/>
      <c r="AM16" s="1"/>
    </row>
    <row r="17" spans="1:39" ht="22.5" customHeight="1" x14ac:dyDescent="0.2">
      <c r="A17" s="1"/>
      <c r="B17" s="34" t="str">
        <f>IF('Meine Gewohnheiten'!C12="","",'Meine Gewohnheiten'!C12)</f>
        <v>10 Seiten lesen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35">
        <f t="shared" si="0"/>
        <v>0</v>
      </c>
      <c r="AI17" s="35">
        <f>IF('Meine Gewohnheiten'!E12="","",'Meine Gewohnheiten'!E12)</f>
        <v>15</v>
      </c>
      <c r="AJ17" s="36">
        <f t="shared" si="1"/>
        <v>0</v>
      </c>
      <c r="AK17" s="1"/>
      <c r="AL17" s="1"/>
      <c r="AM17" s="1"/>
    </row>
    <row r="18" spans="1:39" ht="22.5" customHeight="1" x14ac:dyDescent="0.2">
      <c r="A18" s="1"/>
      <c r="B18" s="37" t="str">
        <f>IF('Meine Gewohnheiten'!C13="","",'Meine Gewohnheiten'!C13)</f>
        <v>5 € in den Spartopf</v>
      </c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38">
        <f t="shared" si="0"/>
        <v>0</v>
      </c>
      <c r="AI18" s="38">
        <f>IF('Meine Gewohnheiten'!E13="","",'Meine Gewohnheiten'!E13)</f>
        <v>12</v>
      </c>
      <c r="AJ18" s="39">
        <f t="shared" si="1"/>
        <v>0</v>
      </c>
      <c r="AK18" s="1"/>
      <c r="AL18" s="1"/>
      <c r="AM18" s="1"/>
    </row>
    <row r="19" spans="1:39" ht="22.5" customHeight="1" x14ac:dyDescent="0.2">
      <c r="A19" s="1"/>
      <c r="B19" s="34" t="str">
        <f>IF('Meine Gewohnheiten'!C14="","",'Meine Gewohnheiten'!C14)</f>
        <v>Abendroutine ohne Handy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35">
        <f t="shared" si="0"/>
        <v>0</v>
      </c>
      <c r="AI19" s="35">
        <f>IF('Meine Gewohnheiten'!E14="","",'Meine Gewohnheiten'!E14)</f>
        <v>18</v>
      </c>
      <c r="AJ19" s="36">
        <f t="shared" si="1"/>
        <v>0</v>
      </c>
      <c r="AK19" s="1"/>
      <c r="AL19" s="1"/>
      <c r="AM19" s="1"/>
    </row>
    <row r="20" spans="1:39" ht="22.5" customHeight="1" x14ac:dyDescent="0.2">
      <c r="A20" s="1"/>
      <c r="B20" s="37" t="str">
        <f>IF('Meine Gewohnheiten'!C15="","",'Meine Gewohnheiten'!C15)</f>
        <v/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38">
        <f t="shared" si="0"/>
        <v>0</v>
      </c>
      <c r="AI20" s="38" t="str">
        <f>IF('Meine Gewohnheiten'!E15="","",'Meine Gewohnheiten'!E15)</f>
        <v/>
      </c>
      <c r="AJ20" s="39" t="str">
        <f t="shared" si="1"/>
        <v/>
      </c>
      <c r="AK20" s="1"/>
      <c r="AL20" s="1"/>
      <c r="AM20" s="1"/>
    </row>
    <row r="21" spans="1:39" ht="22.5" customHeight="1" x14ac:dyDescent="0.2">
      <c r="A21" s="1"/>
      <c r="B21" s="34" t="str">
        <f>IF('Meine Gewohnheiten'!C16="","",'Meine Gewohnheiten'!C16)</f>
        <v/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35">
        <f t="shared" si="0"/>
        <v>0</v>
      </c>
      <c r="AI21" s="35" t="str">
        <f>IF('Meine Gewohnheiten'!E16="","",'Meine Gewohnheiten'!E16)</f>
        <v/>
      </c>
      <c r="AJ21" s="36" t="str">
        <f t="shared" si="1"/>
        <v/>
      </c>
      <c r="AK21" s="1"/>
      <c r="AL21" s="1"/>
      <c r="AM21" s="1"/>
    </row>
    <row r="22" spans="1:39" ht="22.5" customHeight="1" x14ac:dyDescent="0.2">
      <c r="A22" s="1"/>
      <c r="B22" s="37" t="str">
        <f>IF('Meine Gewohnheiten'!C17="","",'Meine Gewohnheiten'!C17)</f>
        <v/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38">
        <f t="shared" si="0"/>
        <v>0</v>
      </c>
      <c r="AI22" s="38" t="str">
        <f>IF('Meine Gewohnheiten'!E17="","",'Meine Gewohnheiten'!E17)</f>
        <v/>
      </c>
      <c r="AJ22" s="39" t="str">
        <f t="shared" si="1"/>
        <v/>
      </c>
      <c r="AK22" s="1"/>
      <c r="AL22" s="1"/>
      <c r="AM22" s="1"/>
    </row>
    <row r="23" spans="1:39" ht="22.5" customHeight="1" x14ac:dyDescent="0.2">
      <c r="A23" s="1"/>
      <c r="B23" s="34" t="str">
        <f>IF('Meine Gewohnheiten'!C18="","",'Meine Gewohnheiten'!C18)</f>
        <v/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35">
        <f t="shared" si="0"/>
        <v>0</v>
      </c>
      <c r="AI23" s="35" t="str">
        <f>IF('Meine Gewohnheiten'!E18="","",'Meine Gewohnheiten'!E18)</f>
        <v/>
      </c>
      <c r="AJ23" s="36" t="str">
        <f t="shared" si="1"/>
        <v/>
      </c>
      <c r="AK23" s="1"/>
      <c r="AL23" s="1"/>
      <c r="AM23" s="1"/>
    </row>
    <row r="24" spans="1:39" ht="22.5" customHeight="1" x14ac:dyDescent="0.2">
      <c r="A24" s="1"/>
      <c r="B24" s="37" t="str">
        <f>IF('Meine Gewohnheiten'!C19="","",'Meine Gewohnheiten'!C19)</f>
        <v/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38">
        <f t="shared" si="0"/>
        <v>0</v>
      </c>
      <c r="AI24" s="38" t="str">
        <f>IF('Meine Gewohnheiten'!E19="","",'Meine Gewohnheiten'!E19)</f>
        <v/>
      </c>
      <c r="AJ24" s="39" t="str">
        <f t="shared" si="1"/>
        <v/>
      </c>
      <c r="AK24" s="1"/>
      <c r="AL24" s="1"/>
      <c r="AM24" s="1"/>
    </row>
    <row r="25" spans="1:39" ht="22.5" customHeight="1" x14ac:dyDescent="0.2">
      <c r="A25" s="1"/>
      <c r="B25" s="53" t="s">
        <v>95</v>
      </c>
      <c r="C25" s="54">
        <f>IF(AM$2=0,"",COUNTIF(C15:C24,"x"))</f>
        <v>0</v>
      </c>
      <c r="D25" s="54">
        <f>IF(AM$2=0,"",COUNTIF(D15:D24,"x"))</f>
        <v>0</v>
      </c>
      <c r="E25" s="54">
        <f>IF(AM$2=0,"",COUNTIF(E15:E24,"x"))</f>
        <v>0</v>
      </c>
      <c r="F25" s="54">
        <f>IF(AM$2=0,"",COUNTIF(F15:F24,"x"))</f>
        <v>0</v>
      </c>
      <c r="G25" s="54">
        <f>IF(AM$2=0,"",COUNTIF(G15:G24,"x"))</f>
        <v>0</v>
      </c>
      <c r="H25" s="54">
        <f>IF(AM$2=0,"",COUNTIF(H15:H24,"x"))</f>
        <v>0</v>
      </c>
      <c r="I25" s="54">
        <f>IF(AM$2=0,"",COUNTIF(I15:I24,"x"))</f>
        <v>0</v>
      </c>
      <c r="J25" s="54">
        <f>IF(AM$2=0,"",COUNTIF(J15:J24,"x"))</f>
        <v>0</v>
      </c>
      <c r="K25" s="54">
        <f>IF(AM$2=0,"",COUNTIF(K15:K24,"x"))</f>
        <v>0</v>
      </c>
      <c r="L25" s="54">
        <f>IF(AM$2=0,"",COUNTIF(L15:L24,"x"))</f>
        <v>0</v>
      </c>
      <c r="M25" s="54">
        <f>IF(AM$2=0,"",COUNTIF(M15:M24,"x"))</f>
        <v>0</v>
      </c>
      <c r="N25" s="54">
        <f>IF(AM$2=0,"",COUNTIF(N15:N24,"x"))</f>
        <v>0</v>
      </c>
      <c r="O25" s="54">
        <f>IF(AM$2=0,"",COUNTIF(O15:O24,"x"))</f>
        <v>0</v>
      </c>
      <c r="P25" s="54">
        <f>IF(AM$2=0,"",COUNTIF(P15:P24,"x"))</f>
        <v>0</v>
      </c>
      <c r="Q25" s="54">
        <f>IF(AM$2=0,"",COUNTIF(Q15:Q24,"x"))</f>
        <v>0</v>
      </c>
      <c r="R25" s="54">
        <f>IF(AM$2=0,"",COUNTIF(R15:R24,"x"))</f>
        <v>0</v>
      </c>
      <c r="S25" s="54">
        <f>IF(AM$2=0,"",COUNTIF(S15:S24,"x"))</f>
        <v>0</v>
      </c>
      <c r="T25" s="54">
        <f>IF(AM$2=0,"",COUNTIF(T15:T24,"x"))</f>
        <v>0</v>
      </c>
      <c r="U25" s="54">
        <f>IF(AM$2=0,"",COUNTIF(U15:U24,"x"))</f>
        <v>0</v>
      </c>
      <c r="V25" s="54">
        <f>IF(AM$2=0,"",COUNTIF(V15:V24,"x"))</f>
        <v>0</v>
      </c>
      <c r="W25" s="54">
        <f>IF(AM$2=0,"",COUNTIF(W15:W24,"x"))</f>
        <v>0</v>
      </c>
      <c r="X25" s="54">
        <f>IF(AM$2=0,"",COUNTIF(X15:X24,"x"))</f>
        <v>0</v>
      </c>
      <c r="Y25" s="54">
        <f>IF(AM$2=0,"",COUNTIF(Y15:Y24,"x"))</f>
        <v>0</v>
      </c>
      <c r="Z25" s="54">
        <f>IF(AM$2=0,"",COUNTIF(Z15:Z24,"x"))</f>
        <v>0</v>
      </c>
      <c r="AA25" s="54">
        <f>IF(AM$2=0,"",COUNTIF(AA15:AA24,"x"))</f>
        <v>0</v>
      </c>
      <c r="AB25" s="54">
        <f>IF(AM$2=0,"",COUNTIF(AB15:AB24,"x"))</f>
        <v>0</v>
      </c>
      <c r="AC25" s="54">
        <f>IF(AM$2=0,"",COUNTIF(AC15:AC24,"x"))</f>
        <v>0</v>
      </c>
      <c r="AD25" s="54">
        <f>IF(AM$2=0,"",COUNTIF(AD15:AD24,"x"))</f>
        <v>0</v>
      </c>
      <c r="AE25" s="54">
        <f>IF(AM$2=0,"",COUNTIF(AE15:AE24,"x"))</f>
        <v>0</v>
      </c>
      <c r="AF25" s="54">
        <f>IF(AM$2=0,"",COUNTIF(AF15:AF24,"x"))</f>
        <v>0</v>
      </c>
      <c r="AG25" s="54">
        <f>IF(AM$2=0,"",COUNTIF(AG15:AG24,"x"))</f>
        <v>0</v>
      </c>
      <c r="AH25" s="54">
        <f>SUM(AH15:AH24)</f>
        <v>0</v>
      </c>
      <c r="AI25" s="54">
        <f>SUM(AI15:AI24)</f>
        <v>90</v>
      </c>
      <c r="AJ25" s="55">
        <f>AM7</f>
        <v>0</v>
      </c>
      <c r="AK25" s="1"/>
      <c r="AL25" s="1"/>
      <c r="AM25" s="1"/>
    </row>
  </sheetData>
  <mergeCells count="10">
    <mergeCell ref="B10:AJ10"/>
    <mergeCell ref="B12:AJ12"/>
    <mergeCell ref="C7:I7"/>
    <mergeCell ref="K7:Q7"/>
    <mergeCell ref="S7:Y7"/>
    <mergeCell ref="AA7:AG7"/>
    <mergeCell ref="C8:I8"/>
    <mergeCell ref="K8:Q8"/>
    <mergeCell ref="S8:Y8"/>
    <mergeCell ref="AA8:AG8"/>
  </mergeCells>
  <conditionalFormatting sqref="C15:AG24">
    <cfRule type="cellIs" dxfId="19" priority="2" operator="equal">
      <formula>"x"</formula>
    </cfRule>
  </conditionalFormatting>
  <conditionalFormatting sqref="AJ15:AJ25">
    <cfRule type="cellIs" dxfId="18" priority="3" operator="greaterThanOrEqual">
      <formula>1</formula>
    </cfRule>
  </conditionalFormatting>
  <dataValidations count="1">
    <dataValidation type="list" errorStyle="warning" allowBlank="1" errorTitle="Daily Habit Tracker" error="Bitte nur ein kleines x eintragen (oder leer lassen)." sqref="C15:AG24" xr:uid="{00000000-0002-0000-0500-000000000000}">
      <formula1>"x"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CB8AE"/>
  </sheetPr>
  <dimension ref="A1:AM25"/>
  <sheetViews>
    <sheetView showGridLines="0" zoomScaleNormal="100" workbookViewId="0">
      <pane xSplit="2" ySplit="14" topLeftCell="C15" activePane="bottomRight" state="frozen"/>
      <selection pane="topRight" activeCell="C1" sqref="C1"/>
      <selection pane="bottomLeft" activeCell="A15" sqref="A15"/>
      <selection pane="bottomRight"/>
    </sheetView>
  </sheetViews>
  <sheetFormatPr baseColWidth="10" defaultColWidth="8.6640625" defaultRowHeight="15" x14ac:dyDescent="0.2"/>
  <cols>
    <col min="1" max="1" width="3.83203125" customWidth="1"/>
    <col min="2" max="2" width="29.1640625" customWidth="1"/>
    <col min="3" max="33" width="4.5" customWidth="1"/>
    <col min="35" max="35" width="7.5" customWidth="1"/>
    <col min="37" max="37" width="3.1640625" customWidth="1"/>
    <col min="38" max="39" width="14" hidden="1" customWidth="1"/>
  </cols>
  <sheetData>
    <row r="1" spans="1:39" ht="15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7.25" customHeight="1" x14ac:dyDescent="0.2">
      <c r="A2" s="1"/>
      <c r="B2" s="7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>
        <f>COUNTA('Meine Gewohnheiten'!$C$10:$C$19)</f>
        <v>5</v>
      </c>
    </row>
    <row r="3" spans="1:39" ht="39" customHeight="1" x14ac:dyDescent="0.45">
      <c r="A3" s="1"/>
      <c r="B3" s="8" t="s">
        <v>98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7.25" customHeight="1" x14ac:dyDescent="0.2">
      <c r="A4" s="1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1"/>
      <c r="AH4" s="9"/>
      <c r="AI4" s="9"/>
      <c r="AJ4" s="9"/>
      <c r="AK4" s="1"/>
      <c r="AL4" s="1" t="s">
        <v>75</v>
      </c>
      <c r="AM4" s="1">
        <f>SUM(AH15:AH24)</f>
        <v>0</v>
      </c>
    </row>
    <row r="5" spans="1:39" ht="17.25" customHeight="1" x14ac:dyDescent="0.2">
      <c r="A5" s="1"/>
      <c r="B5" s="12" t="s">
        <v>76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"/>
      <c r="AH5" s="11"/>
      <c r="AI5" s="11"/>
      <c r="AJ5" s="11"/>
      <c r="AK5" s="1"/>
      <c r="AL5" s="1" t="s">
        <v>77</v>
      </c>
      <c r="AM5" s="1">
        <f>MAX(0,SUM(AI15:AI24)-AM4)</f>
        <v>90</v>
      </c>
    </row>
    <row r="6" spans="1:39" ht="17.25" customHeight="1" x14ac:dyDescent="0.2">
      <c r="A6" s="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"/>
      <c r="AH6" s="11"/>
      <c r="AI6" s="11"/>
      <c r="AJ6" s="11"/>
      <c r="AK6" s="1"/>
      <c r="AL6" s="1"/>
      <c r="AM6" s="1">
        <f>IF(AM2=0,0,SUMPRODUCT(--(C25:AF25=AM2)))</f>
        <v>0</v>
      </c>
    </row>
    <row r="7" spans="1:39" ht="27.75" customHeight="1" x14ac:dyDescent="0.2">
      <c r="A7" s="1"/>
      <c r="B7" s="47" t="s">
        <v>78</v>
      </c>
      <c r="C7" s="84" t="s">
        <v>79</v>
      </c>
      <c r="D7" s="84"/>
      <c r="E7" s="84"/>
      <c r="F7" s="84"/>
      <c r="G7" s="84"/>
      <c r="H7" s="84"/>
      <c r="I7" s="84"/>
      <c r="J7" s="43"/>
      <c r="K7" s="85" t="s">
        <v>80</v>
      </c>
      <c r="L7" s="85"/>
      <c r="M7" s="85"/>
      <c r="N7" s="85"/>
      <c r="O7" s="85"/>
      <c r="P7" s="85"/>
      <c r="Q7" s="85"/>
      <c r="R7" s="43"/>
      <c r="S7" s="86" t="s">
        <v>53</v>
      </c>
      <c r="T7" s="86"/>
      <c r="U7" s="86"/>
      <c r="V7" s="86"/>
      <c r="W7" s="86"/>
      <c r="X7" s="86"/>
      <c r="Y7" s="86"/>
      <c r="Z7" s="43"/>
      <c r="AA7" s="87" t="s">
        <v>81</v>
      </c>
      <c r="AB7" s="87"/>
      <c r="AC7" s="87"/>
      <c r="AD7" s="87"/>
      <c r="AE7" s="87"/>
      <c r="AF7" s="87"/>
      <c r="AG7" s="87"/>
      <c r="AH7" s="43"/>
      <c r="AI7" s="43"/>
      <c r="AJ7" s="43"/>
      <c r="AK7" s="1"/>
      <c r="AL7" s="1"/>
      <c r="AM7" s="1">
        <f>IF(SUM(AI15:AI24)=0,0,AM4/SUM(AI15:AI24))</f>
        <v>0</v>
      </c>
    </row>
    <row r="8" spans="1:39" ht="29.25" customHeight="1" x14ac:dyDescent="0.2">
      <c r="A8" s="1"/>
      <c r="B8" s="11"/>
      <c r="C8" s="88">
        <f>AM4</f>
        <v>0</v>
      </c>
      <c r="D8" s="88"/>
      <c r="E8" s="88"/>
      <c r="F8" s="88"/>
      <c r="G8" s="88"/>
      <c r="H8" s="88"/>
      <c r="I8" s="88"/>
      <c r="J8" s="11"/>
      <c r="K8" s="89">
        <f>AM7</f>
        <v>0</v>
      </c>
      <c r="L8" s="89"/>
      <c r="M8" s="89"/>
      <c r="N8" s="89"/>
      <c r="O8" s="89"/>
      <c r="P8" s="89"/>
      <c r="Q8" s="89"/>
      <c r="R8" s="11"/>
      <c r="S8" s="90">
        <f>AM6</f>
        <v>0</v>
      </c>
      <c r="T8" s="90"/>
      <c r="U8" s="90"/>
      <c r="V8" s="90"/>
      <c r="W8" s="90"/>
      <c r="X8" s="90"/>
      <c r="Y8" s="90"/>
      <c r="Z8" s="11"/>
      <c r="AA8" s="87" t="str">
        <f>IF(SUM(AH15:AH24)=0,"",INDEX(B15:B24,MATCH(MAX(AH15:AH24),AH15:AH24,0)))</f>
        <v/>
      </c>
      <c r="AB8" s="87"/>
      <c r="AC8" s="87"/>
      <c r="AD8" s="87"/>
      <c r="AE8" s="87"/>
      <c r="AF8" s="87"/>
      <c r="AG8" s="87"/>
      <c r="AH8" s="11"/>
      <c r="AI8" s="11"/>
      <c r="AJ8" s="11"/>
      <c r="AK8" s="1"/>
      <c r="AL8" s="1"/>
      <c r="AM8" s="1"/>
    </row>
    <row r="9" spans="1:39" ht="15.75" customHeight="1" x14ac:dyDescent="0.2">
      <c r="A9" s="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"/>
      <c r="AH9" s="11"/>
      <c r="AI9" s="11"/>
      <c r="AJ9" s="11"/>
      <c r="AK9" s="1"/>
      <c r="AL9" s="1"/>
      <c r="AM9" s="1"/>
    </row>
    <row r="10" spans="1:39" ht="27.75" customHeight="1" x14ac:dyDescent="0.2">
      <c r="A10" s="1"/>
      <c r="B10" s="82" t="s">
        <v>82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1"/>
      <c r="AL10" s="1"/>
      <c r="AM10" s="1"/>
    </row>
    <row r="11" spans="1:39" ht="15.75" customHeight="1" x14ac:dyDescent="0.2">
      <c r="A11" s="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"/>
      <c r="AH11" s="11"/>
      <c r="AI11" s="11"/>
      <c r="AJ11" s="11"/>
      <c r="AK11" s="1"/>
      <c r="AL11" s="1"/>
      <c r="AM11" s="1"/>
    </row>
    <row r="12" spans="1:39" ht="29.25" customHeight="1" x14ac:dyDescent="0.2">
      <c r="A12" s="1"/>
      <c r="B12" s="83" t="s">
        <v>83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1"/>
      <c r="AL12" s="1"/>
      <c r="AM12" s="1"/>
    </row>
    <row r="13" spans="1:39" ht="13.5" customHeight="1" x14ac:dyDescent="0.2">
      <c r="A13" s="1"/>
      <c r="B13" s="1"/>
      <c r="C13" s="49" t="s">
        <v>90</v>
      </c>
      <c r="D13" s="49" t="s">
        <v>84</v>
      </c>
      <c r="E13" s="49" t="s">
        <v>85</v>
      </c>
      <c r="F13" s="49" t="s">
        <v>86</v>
      </c>
      <c r="G13" s="49" t="s">
        <v>87</v>
      </c>
      <c r="H13" s="49" t="s">
        <v>88</v>
      </c>
      <c r="I13" s="49" t="s">
        <v>89</v>
      </c>
      <c r="J13" s="49" t="s">
        <v>90</v>
      </c>
      <c r="K13" s="49" t="s">
        <v>84</v>
      </c>
      <c r="L13" s="49" t="s">
        <v>85</v>
      </c>
      <c r="M13" s="49" t="s">
        <v>86</v>
      </c>
      <c r="N13" s="49" t="s">
        <v>87</v>
      </c>
      <c r="O13" s="49" t="s">
        <v>88</v>
      </c>
      <c r="P13" s="49" t="s">
        <v>89</v>
      </c>
      <c r="Q13" s="49" t="s">
        <v>90</v>
      </c>
      <c r="R13" s="49" t="s">
        <v>84</v>
      </c>
      <c r="S13" s="49" t="s">
        <v>85</v>
      </c>
      <c r="T13" s="49" t="s">
        <v>86</v>
      </c>
      <c r="U13" s="49" t="s">
        <v>87</v>
      </c>
      <c r="V13" s="49" t="s">
        <v>88</v>
      </c>
      <c r="W13" s="49" t="s">
        <v>89</v>
      </c>
      <c r="X13" s="49" t="s">
        <v>90</v>
      </c>
      <c r="Y13" s="49" t="s">
        <v>84</v>
      </c>
      <c r="Z13" s="49" t="s">
        <v>85</v>
      </c>
      <c r="AA13" s="49" t="s">
        <v>86</v>
      </c>
      <c r="AB13" s="49" t="s">
        <v>87</v>
      </c>
      <c r="AC13" s="49" t="s">
        <v>88</v>
      </c>
      <c r="AD13" s="49" t="s">
        <v>89</v>
      </c>
      <c r="AE13" s="49" t="s">
        <v>90</v>
      </c>
      <c r="AF13" s="49" t="s">
        <v>84</v>
      </c>
      <c r="AG13" s="1"/>
      <c r="AH13" s="1"/>
      <c r="AI13" s="1"/>
      <c r="AJ13" s="1"/>
      <c r="AK13" s="1"/>
      <c r="AL13" s="1"/>
      <c r="AM13" s="1"/>
    </row>
    <row r="14" spans="1:39" ht="20.25" customHeight="1" x14ac:dyDescent="0.2">
      <c r="A14" s="1"/>
      <c r="B14" s="14" t="s">
        <v>33</v>
      </c>
      <c r="C14" s="50">
        <v>1</v>
      </c>
      <c r="D14" s="50">
        <v>2</v>
      </c>
      <c r="E14" s="50">
        <v>3</v>
      </c>
      <c r="F14" s="50">
        <v>4</v>
      </c>
      <c r="G14" s="50">
        <v>5</v>
      </c>
      <c r="H14" s="50">
        <v>6</v>
      </c>
      <c r="I14" s="50">
        <v>7</v>
      </c>
      <c r="J14" s="50">
        <v>8</v>
      </c>
      <c r="K14" s="50">
        <v>9</v>
      </c>
      <c r="L14" s="50">
        <v>10</v>
      </c>
      <c r="M14" s="50">
        <v>11</v>
      </c>
      <c r="N14" s="50">
        <v>12</v>
      </c>
      <c r="O14" s="50">
        <v>13</v>
      </c>
      <c r="P14" s="50">
        <v>14</v>
      </c>
      <c r="Q14" s="50">
        <v>15</v>
      </c>
      <c r="R14" s="50">
        <v>16</v>
      </c>
      <c r="S14" s="50">
        <v>17</v>
      </c>
      <c r="T14" s="50">
        <v>18</v>
      </c>
      <c r="U14" s="50">
        <v>19</v>
      </c>
      <c r="V14" s="50">
        <v>20</v>
      </c>
      <c r="W14" s="50">
        <v>21</v>
      </c>
      <c r="X14" s="50">
        <v>22</v>
      </c>
      <c r="Y14" s="50">
        <v>23</v>
      </c>
      <c r="Z14" s="50">
        <v>24</v>
      </c>
      <c r="AA14" s="50">
        <v>25</v>
      </c>
      <c r="AB14" s="50">
        <v>26</v>
      </c>
      <c r="AC14" s="50">
        <v>27</v>
      </c>
      <c r="AD14" s="50">
        <v>28</v>
      </c>
      <c r="AE14" s="50">
        <v>29</v>
      </c>
      <c r="AF14" s="50">
        <v>30</v>
      </c>
      <c r="AG14" s="1"/>
      <c r="AH14" s="50" t="s">
        <v>91</v>
      </c>
      <c r="AI14" s="50" t="s">
        <v>92</v>
      </c>
      <c r="AJ14" s="50" t="s">
        <v>93</v>
      </c>
      <c r="AK14" s="1"/>
      <c r="AL14" s="1"/>
      <c r="AM14" s="1"/>
    </row>
    <row r="15" spans="1:39" ht="22.5" customHeight="1" x14ac:dyDescent="0.2">
      <c r="A15" s="1"/>
      <c r="B15" s="34" t="str">
        <f>IF('Meine Gewohnheiten'!C10="","",'Meine Gewohnheiten'!C10)</f>
        <v>10 Minuten Bewegung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1"/>
      <c r="AH15" s="35">
        <f t="shared" ref="AH15:AH24" si="0">COUNTIF(C15:AF15,"x")</f>
        <v>0</v>
      </c>
      <c r="AI15" s="35">
        <f>IF('Meine Gewohnheiten'!E10="","",'Meine Gewohnheiten'!E10)</f>
        <v>20</v>
      </c>
      <c r="AJ15" s="36">
        <f t="shared" ref="AJ15:AJ24" si="1">IF(OR(AI15="",AI15=0),"",AH15/AI15)</f>
        <v>0</v>
      </c>
      <c r="AK15" s="1"/>
      <c r="AL15" s="1"/>
      <c r="AM15" s="1"/>
    </row>
    <row r="16" spans="1:39" ht="22.5" customHeight="1" x14ac:dyDescent="0.2">
      <c r="A16" s="1"/>
      <c r="B16" s="37" t="str">
        <f>IF('Meine Gewohnheiten'!C11="","",'Meine Gewohnheiten'!C11)</f>
        <v>Ausgaben notieren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1"/>
      <c r="AH16" s="38">
        <f t="shared" si="0"/>
        <v>0</v>
      </c>
      <c r="AI16" s="38">
        <f>IF('Meine Gewohnheiten'!E11="","",'Meine Gewohnheiten'!E11)</f>
        <v>25</v>
      </c>
      <c r="AJ16" s="39">
        <f t="shared" si="1"/>
        <v>0</v>
      </c>
      <c r="AK16" s="1"/>
      <c r="AL16" s="1"/>
      <c r="AM16" s="1"/>
    </row>
    <row r="17" spans="1:39" ht="22.5" customHeight="1" x14ac:dyDescent="0.2">
      <c r="A17" s="1"/>
      <c r="B17" s="34" t="str">
        <f>IF('Meine Gewohnheiten'!C12="","",'Meine Gewohnheiten'!C12)</f>
        <v>10 Seiten lesen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1"/>
      <c r="AH17" s="35">
        <f t="shared" si="0"/>
        <v>0</v>
      </c>
      <c r="AI17" s="35">
        <f>IF('Meine Gewohnheiten'!E12="","",'Meine Gewohnheiten'!E12)</f>
        <v>15</v>
      </c>
      <c r="AJ17" s="36">
        <f t="shared" si="1"/>
        <v>0</v>
      </c>
      <c r="AK17" s="1"/>
      <c r="AL17" s="1"/>
      <c r="AM17" s="1"/>
    </row>
    <row r="18" spans="1:39" ht="22.5" customHeight="1" x14ac:dyDescent="0.2">
      <c r="A18" s="1"/>
      <c r="B18" s="37" t="str">
        <f>IF('Meine Gewohnheiten'!C13="","",'Meine Gewohnheiten'!C13)</f>
        <v>5 € in den Spartopf</v>
      </c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1"/>
      <c r="AH18" s="38">
        <f t="shared" si="0"/>
        <v>0</v>
      </c>
      <c r="AI18" s="38">
        <f>IF('Meine Gewohnheiten'!E13="","",'Meine Gewohnheiten'!E13)</f>
        <v>12</v>
      </c>
      <c r="AJ18" s="39">
        <f t="shared" si="1"/>
        <v>0</v>
      </c>
      <c r="AK18" s="1"/>
      <c r="AL18" s="1"/>
      <c r="AM18" s="1"/>
    </row>
    <row r="19" spans="1:39" ht="22.5" customHeight="1" x14ac:dyDescent="0.2">
      <c r="A19" s="1"/>
      <c r="B19" s="34" t="str">
        <f>IF('Meine Gewohnheiten'!C14="","",'Meine Gewohnheiten'!C14)</f>
        <v>Abendroutine ohne Handy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1"/>
      <c r="AH19" s="35">
        <f t="shared" si="0"/>
        <v>0</v>
      </c>
      <c r="AI19" s="35">
        <f>IF('Meine Gewohnheiten'!E14="","",'Meine Gewohnheiten'!E14)</f>
        <v>18</v>
      </c>
      <c r="AJ19" s="36">
        <f t="shared" si="1"/>
        <v>0</v>
      </c>
      <c r="AK19" s="1"/>
      <c r="AL19" s="1"/>
      <c r="AM19" s="1"/>
    </row>
    <row r="20" spans="1:39" ht="22.5" customHeight="1" x14ac:dyDescent="0.2">
      <c r="A20" s="1"/>
      <c r="B20" s="37" t="str">
        <f>IF('Meine Gewohnheiten'!C15="","",'Meine Gewohnheiten'!C15)</f>
        <v/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1"/>
      <c r="AH20" s="38">
        <f t="shared" si="0"/>
        <v>0</v>
      </c>
      <c r="AI20" s="38" t="str">
        <f>IF('Meine Gewohnheiten'!E15="","",'Meine Gewohnheiten'!E15)</f>
        <v/>
      </c>
      <c r="AJ20" s="39" t="str">
        <f t="shared" si="1"/>
        <v/>
      </c>
      <c r="AK20" s="1"/>
      <c r="AL20" s="1"/>
      <c r="AM20" s="1"/>
    </row>
    <row r="21" spans="1:39" ht="22.5" customHeight="1" x14ac:dyDescent="0.2">
      <c r="A21" s="1"/>
      <c r="B21" s="34" t="str">
        <f>IF('Meine Gewohnheiten'!C16="","",'Meine Gewohnheiten'!C16)</f>
        <v/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1"/>
      <c r="AH21" s="35">
        <f t="shared" si="0"/>
        <v>0</v>
      </c>
      <c r="AI21" s="35" t="str">
        <f>IF('Meine Gewohnheiten'!E16="","",'Meine Gewohnheiten'!E16)</f>
        <v/>
      </c>
      <c r="AJ21" s="36" t="str">
        <f t="shared" si="1"/>
        <v/>
      </c>
      <c r="AK21" s="1"/>
      <c r="AL21" s="1"/>
      <c r="AM21" s="1"/>
    </row>
    <row r="22" spans="1:39" ht="22.5" customHeight="1" x14ac:dyDescent="0.2">
      <c r="A22" s="1"/>
      <c r="B22" s="37" t="str">
        <f>IF('Meine Gewohnheiten'!C17="","",'Meine Gewohnheiten'!C17)</f>
        <v/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1"/>
      <c r="AH22" s="38">
        <f t="shared" si="0"/>
        <v>0</v>
      </c>
      <c r="AI22" s="38" t="str">
        <f>IF('Meine Gewohnheiten'!E17="","",'Meine Gewohnheiten'!E17)</f>
        <v/>
      </c>
      <c r="AJ22" s="39" t="str">
        <f t="shared" si="1"/>
        <v/>
      </c>
      <c r="AK22" s="1"/>
      <c r="AL22" s="1"/>
      <c r="AM22" s="1"/>
    </row>
    <row r="23" spans="1:39" ht="22.5" customHeight="1" x14ac:dyDescent="0.2">
      <c r="A23" s="1"/>
      <c r="B23" s="34" t="str">
        <f>IF('Meine Gewohnheiten'!C18="","",'Meine Gewohnheiten'!C18)</f>
        <v/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1"/>
      <c r="AH23" s="35">
        <f t="shared" si="0"/>
        <v>0</v>
      </c>
      <c r="AI23" s="35" t="str">
        <f>IF('Meine Gewohnheiten'!E18="","",'Meine Gewohnheiten'!E18)</f>
        <v/>
      </c>
      <c r="AJ23" s="36" t="str">
        <f t="shared" si="1"/>
        <v/>
      </c>
      <c r="AK23" s="1"/>
      <c r="AL23" s="1"/>
      <c r="AM23" s="1"/>
    </row>
    <row r="24" spans="1:39" ht="22.5" customHeight="1" x14ac:dyDescent="0.2">
      <c r="A24" s="1"/>
      <c r="B24" s="37" t="str">
        <f>IF('Meine Gewohnheiten'!C19="","",'Meine Gewohnheiten'!C19)</f>
        <v/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1"/>
      <c r="AH24" s="38">
        <f t="shared" si="0"/>
        <v>0</v>
      </c>
      <c r="AI24" s="38" t="str">
        <f>IF('Meine Gewohnheiten'!E19="","",'Meine Gewohnheiten'!E19)</f>
        <v/>
      </c>
      <c r="AJ24" s="39" t="str">
        <f t="shared" si="1"/>
        <v/>
      </c>
      <c r="AK24" s="1"/>
      <c r="AL24" s="1"/>
      <c r="AM24" s="1"/>
    </row>
    <row r="25" spans="1:39" ht="22.5" customHeight="1" x14ac:dyDescent="0.2">
      <c r="A25" s="1"/>
      <c r="B25" s="53" t="s">
        <v>95</v>
      </c>
      <c r="C25" s="54">
        <f>IF(AM$2=0,"",COUNTIF(C15:C24,"x"))</f>
        <v>0</v>
      </c>
      <c r="D25" s="54">
        <f>IF(AM$2=0,"",COUNTIF(D15:D24,"x"))</f>
        <v>0</v>
      </c>
      <c r="E25" s="54">
        <f>IF(AM$2=0,"",COUNTIF(E15:E24,"x"))</f>
        <v>0</v>
      </c>
      <c r="F25" s="54">
        <f>IF(AM$2=0,"",COUNTIF(F15:F24,"x"))</f>
        <v>0</v>
      </c>
      <c r="G25" s="54">
        <f>IF(AM$2=0,"",COUNTIF(G15:G24,"x"))</f>
        <v>0</v>
      </c>
      <c r="H25" s="54">
        <f>IF(AM$2=0,"",COUNTIF(H15:H24,"x"))</f>
        <v>0</v>
      </c>
      <c r="I25" s="54">
        <f>IF(AM$2=0,"",COUNTIF(I15:I24,"x"))</f>
        <v>0</v>
      </c>
      <c r="J25" s="54">
        <f>IF(AM$2=0,"",COUNTIF(J15:J24,"x"))</f>
        <v>0</v>
      </c>
      <c r="K25" s="54">
        <f>IF(AM$2=0,"",COUNTIF(K15:K24,"x"))</f>
        <v>0</v>
      </c>
      <c r="L25" s="54">
        <f>IF(AM$2=0,"",COUNTIF(L15:L24,"x"))</f>
        <v>0</v>
      </c>
      <c r="M25" s="54">
        <f>IF(AM$2=0,"",COUNTIF(M15:M24,"x"))</f>
        <v>0</v>
      </c>
      <c r="N25" s="54">
        <f>IF(AM$2=0,"",COUNTIF(N15:N24,"x"))</f>
        <v>0</v>
      </c>
      <c r="O25" s="54">
        <f>IF(AM$2=0,"",COUNTIF(O15:O24,"x"))</f>
        <v>0</v>
      </c>
      <c r="P25" s="54">
        <f>IF(AM$2=0,"",COUNTIF(P15:P24,"x"))</f>
        <v>0</v>
      </c>
      <c r="Q25" s="54">
        <f>IF(AM$2=0,"",COUNTIF(Q15:Q24,"x"))</f>
        <v>0</v>
      </c>
      <c r="R25" s="54">
        <f>IF(AM$2=0,"",COUNTIF(R15:R24,"x"))</f>
        <v>0</v>
      </c>
      <c r="S25" s="54">
        <f>IF(AM$2=0,"",COUNTIF(S15:S24,"x"))</f>
        <v>0</v>
      </c>
      <c r="T25" s="54">
        <f>IF(AM$2=0,"",COUNTIF(T15:T24,"x"))</f>
        <v>0</v>
      </c>
      <c r="U25" s="54">
        <f>IF(AM$2=0,"",COUNTIF(U15:U24,"x"))</f>
        <v>0</v>
      </c>
      <c r="V25" s="54">
        <f>IF(AM$2=0,"",COUNTIF(V15:V24,"x"))</f>
        <v>0</v>
      </c>
      <c r="W25" s="54">
        <f>IF(AM$2=0,"",COUNTIF(W15:W24,"x"))</f>
        <v>0</v>
      </c>
      <c r="X25" s="54">
        <f>IF(AM$2=0,"",COUNTIF(X15:X24,"x"))</f>
        <v>0</v>
      </c>
      <c r="Y25" s="54">
        <f>IF(AM$2=0,"",COUNTIF(Y15:Y24,"x"))</f>
        <v>0</v>
      </c>
      <c r="Z25" s="54">
        <f>IF(AM$2=0,"",COUNTIF(Z15:Z24,"x"))</f>
        <v>0</v>
      </c>
      <c r="AA25" s="54">
        <f>IF(AM$2=0,"",COUNTIF(AA15:AA24,"x"))</f>
        <v>0</v>
      </c>
      <c r="AB25" s="54">
        <f>IF(AM$2=0,"",COUNTIF(AB15:AB24,"x"))</f>
        <v>0</v>
      </c>
      <c r="AC25" s="54">
        <f>IF(AM$2=0,"",COUNTIF(AC15:AC24,"x"))</f>
        <v>0</v>
      </c>
      <c r="AD25" s="54">
        <f>IF(AM$2=0,"",COUNTIF(AD15:AD24,"x"))</f>
        <v>0</v>
      </c>
      <c r="AE25" s="54">
        <f>IF(AM$2=0,"",COUNTIF(AE15:AE24,"x"))</f>
        <v>0</v>
      </c>
      <c r="AF25" s="54">
        <f>IF(AM$2=0,"",COUNTIF(AF15:AF24,"x"))</f>
        <v>0</v>
      </c>
      <c r="AG25" s="56"/>
      <c r="AH25" s="54">
        <f>SUM(AH15:AH24)</f>
        <v>0</v>
      </c>
      <c r="AI25" s="54">
        <f>SUM(AI15:AI24)</f>
        <v>90</v>
      </c>
      <c r="AJ25" s="55">
        <f>AM7</f>
        <v>0</v>
      </c>
      <c r="AK25" s="1"/>
      <c r="AL25" s="1"/>
      <c r="AM25" s="1"/>
    </row>
  </sheetData>
  <mergeCells count="10">
    <mergeCell ref="B10:AJ10"/>
    <mergeCell ref="B12:AJ12"/>
    <mergeCell ref="C7:I7"/>
    <mergeCell ref="K7:Q7"/>
    <mergeCell ref="S7:Y7"/>
    <mergeCell ref="AA7:AG7"/>
    <mergeCell ref="C8:I8"/>
    <mergeCell ref="K8:Q8"/>
    <mergeCell ref="S8:Y8"/>
    <mergeCell ref="AA8:AG8"/>
  </mergeCells>
  <conditionalFormatting sqref="C15:AF24">
    <cfRule type="cellIs" dxfId="17" priority="2" operator="equal">
      <formula>"x"</formula>
    </cfRule>
  </conditionalFormatting>
  <conditionalFormatting sqref="AJ15:AJ25">
    <cfRule type="cellIs" dxfId="16" priority="3" operator="greaterThanOrEqual">
      <formula>1</formula>
    </cfRule>
  </conditionalFormatting>
  <dataValidations count="1">
    <dataValidation type="list" errorStyle="warning" allowBlank="1" errorTitle="Daily Habit Tracker" error="Bitte nur ein kleines x eintragen (oder leer lassen)." sqref="C15:AF24" xr:uid="{00000000-0002-0000-0600-000000000000}">
      <formula1>"x"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CB8AE"/>
  </sheetPr>
  <dimension ref="A1:AM25"/>
  <sheetViews>
    <sheetView showGridLines="0" zoomScaleNormal="100" workbookViewId="0">
      <pane xSplit="2" ySplit="14" topLeftCell="C15" activePane="bottomRight" state="frozen"/>
      <selection pane="topRight" activeCell="C1" sqref="C1"/>
      <selection pane="bottomLeft" activeCell="A15" sqref="A15"/>
      <selection pane="bottomRight"/>
    </sheetView>
  </sheetViews>
  <sheetFormatPr baseColWidth="10" defaultColWidth="8.6640625" defaultRowHeight="15" x14ac:dyDescent="0.2"/>
  <cols>
    <col min="1" max="1" width="3.83203125" customWidth="1"/>
    <col min="2" max="2" width="29.1640625" customWidth="1"/>
    <col min="3" max="33" width="4.5" customWidth="1"/>
    <col min="35" max="35" width="7.5" customWidth="1"/>
    <col min="37" max="37" width="3.1640625" customWidth="1"/>
    <col min="38" max="39" width="14" hidden="1" customWidth="1"/>
  </cols>
  <sheetData>
    <row r="1" spans="1:39" ht="15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7.25" customHeight="1" x14ac:dyDescent="0.2">
      <c r="A2" s="1"/>
      <c r="B2" s="7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>
        <f>COUNTA('Meine Gewohnheiten'!$C$10:$C$19)</f>
        <v>5</v>
      </c>
    </row>
    <row r="3" spans="1:39" ht="39" customHeight="1" x14ac:dyDescent="0.45">
      <c r="A3" s="1"/>
      <c r="B3" s="8" t="s">
        <v>99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7.25" customHeight="1" x14ac:dyDescent="0.2">
      <c r="A4" s="1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1"/>
      <c r="AL4" s="1" t="s">
        <v>75</v>
      </c>
      <c r="AM4" s="1">
        <f>SUM(AH15:AH24)</f>
        <v>0</v>
      </c>
    </row>
    <row r="5" spans="1:39" ht="17.25" customHeight="1" x14ac:dyDescent="0.2">
      <c r="A5" s="1"/>
      <c r="B5" s="12" t="s">
        <v>76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"/>
      <c r="AL5" s="1" t="s">
        <v>77</v>
      </c>
      <c r="AM5" s="1">
        <f>MAX(0,SUM(AI15:AI24)-AM4)</f>
        <v>90</v>
      </c>
    </row>
    <row r="6" spans="1:39" ht="17.25" customHeight="1" x14ac:dyDescent="0.2">
      <c r="A6" s="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"/>
      <c r="AL6" s="1"/>
      <c r="AM6" s="1">
        <f>IF(AM2=0,0,SUMPRODUCT(--(C25:AG25=AM2)))</f>
        <v>0</v>
      </c>
    </row>
    <row r="7" spans="1:39" ht="27.75" customHeight="1" x14ac:dyDescent="0.2">
      <c r="A7" s="1"/>
      <c r="B7" s="47" t="s">
        <v>78</v>
      </c>
      <c r="C7" s="84" t="s">
        <v>79</v>
      </c>
      <c r="D7" s="84"/>
      <c r="E7" s="84"/>
      <c r="F7" s="84"/>
      <c r="G7" s="84"/>
      <c r="H7" s="84"/>
      <c r="I7" s="84"/>
      <c r="J7" s="43"/>
      <c r="K7" s="85" t="s">
        <v>80</v>
      </c>
      <c r="L7" s="85"/>
      <c r="M7" s="85"/>
      <c r="N7" s="85"/>
      <c r="O7" s="85"/>
      <c r="P7" s="85"/>
      <c r="Q7" s="85"/>
      <c r="R7" s="43"/>
      <c r="S7" s="86" t="s">
        <v>53</v>
      </c>
      <c r="T7" s="86"/>
      <c r="U7" s="86"/>
      <c r="V7" s="86"/>
      <c r="W7" s="86"/>
      <c r="X7" s="86"/>
      <c r="Y7" s="86"/>
      <c r="Z7" s="43"/>
      <c r="AA7" s="87" t="s">
        <v>81</v>
      </c>
      <c r="AB7" s="87"/>
      <c r="AC7" s="87"/>
      <c r="AD7" s="87"/>
      <c r="AE7" s="87"/>
      <c r="AF7" s="87"/>
      <c r="AG7" s="87"/>
      <c r="AH7" s="43"/>
      <c r="AI7" s="43"/>
      <c r="AJ7" s="43"/>
      <c r="AK7" s="1"/>
      <c r="AL7" s="1"/>
      <c r="AM7" s="1">
        <f>IF(SUM(AI15:AI24)=0,0,AM4/SUM(AI15:AI24))</f>
        <v>0</v>
      </c>
    </row>
    <row r="8" spans="1:39" ht="29.25" customHeight="1" x14ac:dyDescent="0.2">
      <c r="A8" s="1"/>
      <c r="B8" s="11"/>
      <c r="C8" s="88">
        <f>AM4</f>
        <v>0</v>
      </c>
      <c r="D8" s="88"/>
      <c r="E8" s="88"/>
      <c r="F8" s="88"/>
      <c r="G8" s="88"/>
      <c r="H8" s="88"/>
      <c r="I8" s="88"/>
      <c r="J8" s="11"/>
      <c r="K8" s="89">
        <f>AM7</f>
        <v>0</v>
      </c>
      <c r="L8" s="89"/>
      <c r="M8" s="89"/>
      <c r="N8" s="89"/>
      <c r="O8" s="89"/>
      <c r="P8" s="89"/>
      <c r="Q8" s="89"/>
      <c r="R8" s="11"/>
      <c r="S8" s="90">
        <f>AM6</f>
        <v>0</v>
      </c>
      <c r="T8" s="90"/>
      <c r="U8" s="90"/>
      <c r="V8" s="90"/>
      <c r="W8" s="90"/>
      <c r="X8" s="90"/>
      <c r="Y8" s="90"/>
      <c r="Z8" s="11"/>
      <c r="AA8" s="87" t="str">
        <f>IF(SUM(AH15:AH24)=0,"",INDEX(B15:B24,MATCH(MAX(AH15:AH24),AH15:AH24,0)))</f>
        <v/>
      </c>
      <c r="AB8" s="87"/>
      <c r="AC8" s="87"/>
      <c r="AD8" s="87"/>
      <c r="AE8" s="87"/>
      <c r="AF8" s="87"/>
      <c r="AG8" s="87"/>
      <c r="AH8" s="11"/>
      <c r="AI8" s="11"/>
      <c r="AJ8" s="11"/>
      <c r="AK8" s="1"/>
      <c r="AL8" s="1"/>
      <c r="AM8" s="1"/>
    </row>
    <row r="9" spans="1:39" ht="15.75" customHeight="1" x14ac:dyDescent="0.2">
      <c r="A9" s="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"/>
      <c r="AL9" s="1"/>
      <c r="AM9" s="1"/>
    </row>
    <row r="10" spans="1:39" ht="27.75" customHeight="1" x14ac:dyDescent="0.2">
      <c r="A10" s="1"/>
      <c r="B10" s="82" t="s">
        <v>82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1"/>
      <c r="AL10" s="1"/>
      <c r="AM10" s="1"/>
    </row>
    <row r="11" spans="1:39" ht="15.75" customHeight="1" x14ac:dyDescent="0.2">
      <c r="A11" s="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"/>
      <c r="AL11" s="1"/>
      <c r="AM11" s="1"/>
    </row>
    <row r="12" spans="1:39" ht="29.25" customHeight="1" x14ac:dyDescent="0.2">
      <c r="A12" s="1"/>
      <c r="B12" s="83" t="s">
        <v>83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1"/>
      <c r="AL12" s="1"/>
      <c r="AM12" s="1"/>
    </row>
    <row r="13" spans="1:39" ht="13.5" customHeight="1" x14ac:dyDescent="0.2">
      <c r="A13" s="1"/>
      <c r="B13" s="1"/>
      <c r="C13" s="49" t="s">
        <v>85</v>
      </c>
      <c r="D13" s="49" t="s">
        <v>86</v>
      </c>
      <c r="E13" s="49" t="s">
        <v>87</v>
      </c>
      <c r="F13" s="49" t="s">
        <v>88</v>
      </c>
      <c r="G13" s="49" t="s">
        <v>89</v>
      </c>
      <c r="H13" s="49" t="s">
        <v>90</v>
      </c>
      <c r="I13" s="49" t="s">
        <v>84</v>
      </c>
      <c r="J13" s="49" t="s">
        <v>85</v>
      </c>
      <c r="K13" s="49" t="s">
        <v>86</v>
      </c>
      <c r="L13" s="49" t="s">
        <v>87</v>
      </c>
      <c r="M13" s="49" t="s">
        <v>88</v>
      </c>
      <c r="N13" s="49" t="s">
        <v>89</v>
      </c>
      <c r="O13" s="49" t="s">
        <v>90</v>
      </c>
      <c r="P13" s="49" t="s">
        <v>84</v>
      </c>
      <c r="Q13" s="49" t="s">
        <v>85</v>
      </c>
      <c r="R13" s="49" t="s">
        <v>86</v>
      </c>
      <c r="S13" s="49" t="s">
        <v>87</v>
      </c>
      <c r="T13" s="49" t="s">
        <v>88</v>
      </c>
      <c r="U13" s="49" t="s">
        <v>89</v>
      </c>
      <c r="V13" s="49" t="s">
        <v>90</v>
      </c>
      <c r="W13" s="49" t="s">
        <v>84</v>
      </c>
      <c r="X13" s="49" t="s">
        <v>85</v>
      </c>
      <c r="Y13" s="49" t="s">
        <v>86</v>
      </c>
      <c r="Z13" s="49" t="s">
        <v>87</v>
      </c>
      <c r="AA13" s="49" t="s">
        <v>88</v>
      </c>
      <c r="AB13" s="49" t="s">
        <v>89</v>
      </c>
      <c r="AC13" s="49" t="s">
        <v>90</v>
      </c>
      <c r="AD13" s="49" t="s">
        <v>84</v>
      </c>
      <c r="AE13" s="49" t="s">
        <v>85</v>
      </c>
      <c r="AF13" s="49" t="s">
        <v>86</v>
      </c>
      <c r="AG13" s="49" t="s">
        <v>87</v>
      </c>
      <c r="AH13" s="1"/>
      <c r="AI13" s="1"/>
      <c r="AJ13" s="1"/>
      <c r="AK13" s="1"/>
      <c r="AL13" s="1"/>
      <c r="AM13" s="1"/>
    </row>
    <row r="14" spans="1:39" ht="20.25" customHeight="1" x14ac:dyDescent="0.2">
      <c r="A14" s="1"/>
      <c r="B14" s="14" t="s">
        <v>33</v>
      </c>
      <c r="C14" s="50">
        <v>1</v>
      </c>
      <c r="D14" s="50">
        <v>2</v>
      </c>
      <c r="E14" s="50">
        <v>3</v>
      </c>
      <c r="F14" s="50">
        <v>4</v>
      </c>
      <c r="G14" s="50">
        <v>5</v>
      </c>
      <c r="H14" s="50">
        <v>6</v>
      </c>
      <c r="I14" s="50">
        <v>7</v>
      </c>
      <c r="J14" s="50">
        <v>8</v>
      </c>
      <c r="K14" s="50">
        <v>9</v>
      </c>
      <c r="L14" s="50">
        <v>10</v>
      </c>
      <c r="M14" s="50">
        <v>11</v>
      </c>
      <c r="N14" s="50">
        <v>12</v>
      </c>
      <c r="O14" s="50">
        <v>13</v>
      </c>
      <c r="P14" s="50">
        <v>14</v>
      </c>
      <c r="Q14" s="50">
        <v>15</v>
      </c>
      <c r="R14" s="50">
        <v>16</v>
      </c>
      <c r="S14" s="50">
        <v>17</v>
      </c>
      <c r="T14" s="50">
        <v>18</v>
      </c>
      <c r="U14" s="50">
        <v>19</v>
      </c>
      <c r="V14" s="50">
        <v>20</v>
      </c>
      <c r="W14" s="50">
        <v>21</v>
      </c>
      <c r="X14" s="50">
        <v>22</v>
      </c>
      <c r="Y14" s="50">
        <v>23</v>
      </c>
      <c r="Z14" s="50">
        <v>24</v>
      </c>
      <c r="AA14" s="50">
        <v>25</v>
      </c>
      <c r="AB14" s="50">
        <v>26</v>
      </c>
      <c r="AC14" s="50">
        <v>27</v>
      </c>
      <c r="AD14" s="50">
        <v>28</v>
      </c>
      <c r="AE14" s="50">
        <v>29</v>
      </c>
      <c r="AF14" s="50">
        <v>30</v>
      </c>
      <c r="AG14" s="50">
        <v>31</v>
      </c>
      <c r="AH14" s="50" t="s">
        <v>91</v>
      </c>
      <c r="AI14" s="50" t="s">
        <v>92</v>
      </c>
      <c r="AJ14" s="50" t="s">
        <v>93</v>
      </c>
      <c r="AK14" s="1"/>
      <c r="AL14" s="1"/>
      <c r="AM14" s="1"/>
    </row>
    <row r="15" spans="1:39" ht="22.5" customHeight="1" x14ac:dyDescent="0.2">
      <c r="A15" s="1"/>
      <c r="B15" s="34" t="str">
        <f>IF('Meine Gewohnheiten'!C10="","",'Meine Gewohnheiten'!C10)</f>
        <v>10 Minuten Bewegung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35">
        <f t="shared" ref="AH15:AH24" si="0">COUNTIF(C15:AG15,"x")</f>
        <v>0</v>
      </c>
      <c r="AI15" s="35">
        <f>IF('Meine Gewohnheiten'!E10="","",'Meine Gewohnheiten'!E10)</f>
        <v>20</v>
      </c>
      <c r="AJ15" s="36">
        <f t="shared" ref="AJ15:AJ24" si="1">IF(OR(AI15="",AI15=0),"",AH15/AI15)</f>
        <v>0</v>
      </c>
      <c r="AK15" s="1"/>
      <c r="AL15" s="1"/>
      <c r="AM15" s="1"/>
    </row>
    <row r="16" spans="1:39" ht="22.5" customHeight="1" x14ac:dyDescent="0.2">
      <c r="A16" s="1"/>
      <c r="B16" s="37" t="str">
        <f>IF('Meine Gewohnheiten'!C11="","",'Meine Gewohnheiten'!C11)</f>
        <v>Ausgaben notieren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38">
        <f t="shared" si="0"/>
        <v>0</v>
      </c>
      <c r="AI16" s="38">
        <f>IF('Meine Gewohnheiten'!E11="","",'Meine Gewohnheiten'!E11)</f>
        <v>25</v>
      </c>
      <c r="AJ16" s="39">
        <f t="shared" si="1"/>
        <v>0</v>
      </c>
      <c r="AK16" s="1"/>
      <c r="AL16" s="1"/>
      <c r="AM16" s="1"/>
    </row>
    <row r="17" spans="1:39" ht="22.5" customHeight="1" x14ac:dyDescent="0.2">
      <c r="A17" s="1"/>
      <c r="B17" s="34" t="str">
        <f>IF('Meine Gewohnheiten'!C12="","",'Meine Gewohnheiten'!C12)</f>
        <v>10 Seiten lesen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35">
        <f t="shared" si="0"/>
        <v>0</v>
      </c>
      <c r="AI17" s="35">
        <f>IF('Meine Gewohnheiten'!E12="","",'Meine Gewohnheiten'!E12)</f>
        <v>15</v>
      </c>
      <c r="AJ17" s="36">
        <f t="shared" si="1"/>
        <v>0</v>
      </c>
      <c r="AK17" s="1"/>
      <c r="AL17" s="1"/>
      <c r="AM17" s="1"/>
    </row>
    <row r="18" spans="1:39" ht="22.5" customHeight="1" x14ac:dyDescent="0.2">
      <c r="A18" s="1"/>
      <c r="B18" s="37" t="str">
        <f>IF('Meine Gewohnheiten'!C13="","",'Meine Gewohnheiten'!C13)</f>
        <v>5 € in den Spartopf</v>
      </c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38">
        <f t="shared" si="0"/>
        <v>0</v>
      </c>
      <c r="AI18" s="38">
        <f>IF('Meine Gewohnheiten'!E13="","",'Meine Gewohnheiten'!E13)</f>
        <v>12</v>
      </c>
      <c r="AJ18" s="39">
        <f t="shared" si="1"/>
        <v>0</v>
      </c>
      <c r="AK18" s="1"/>
      <c r="AL18" s="1"/>
      <c r="AM18" s="1"/>
    </row>
    <row r="19" spans="1:39" ht="22.5" customHeight="1" x14ac:dyDescent="0.2">
      <c r="A19" s="1"/>
      <c r="B19" s="34" t="str">
        <f>IF('Meine Gewohnheiten'!C14="","",'Meine Gewohnheiten'!C14)</f>
        <v>Abendroutine ohne Handy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35">
        <f t="shared" si="0"/>
        <v>0</v>
      </c>
      <c r="AI19" s="35">
        <f>IF('Meine Gewohnheiten'!E14="","",'Meine Gewohnheiten'!E14)</f>
        <v>18</v>
      </c>
      <c r="AJ19" s="36">
        <f t="shared" si="1"/>
        <v>0</v>
      </c>
      <c r="AK19" s="1"/>
      <c r="AL19" s="1"/>
      <c r="AM19" s="1"/>
    </row>
    <row r="20" spans="1:39" ht="22.5" customHeight="1" x14ac:dyDescent="0.2">
      <c r="A20" s="1"/>
      <c r="B20" s="37" t="str">
        <f>IF('Meine Gewohnheiten'!C15="","",'Meine Gewohnheiten'!C15)</f>
        <v/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38">
        <f t="shared" si="0"/>
        <v>0</v>
      </c>
      <c r="AI20" s="38" t="str">
        <f>IF('Meine Gewohnheiten'!E15="","",'Meine Gewohnheiten'!E15)</f>
        <v/>
      </c>
      <c r="AJ20" s="39" t="str">
        <f t="shared" si="1"/>
        <v/>
      </c>
      <c r="AK20" s="1"/>
      <c r="AL20" s="1"/>
      <c r="AM20" s="1"/>
    </row>
    <row r="21" spans="1:39" ht="22.5" customHeight="1" x14ac:dyDescent="0.2">
      <c r="A21" s="1"/>
      <c r="B21" s="34" t="str">
        <f>IF('Meine Gewohnheiten'!C16="","",'Meine Gewohnheiten'!C16)</f>
        <v/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35">
        <f t="shared" si="0"/>
        <v>0</v>
      </c>
      <c r="AI21" s="35" t="str">
        <f>IF('Meine Gewohnheiten'!E16="","",'Meine Gewohnheiten'!E16)</f>
        <v/>
      </c>
      <c r="AJ21" s="36" t="str">
        <f t="shared" si="1"/>
        <v/>
      </c>
      <c r="AK21" s="1"/>
      <c r="AL21" s="1"/>
      <c r="AM21" s="1"/>
    </row>
    <row r="22" spans="1:39" ht="22.5" customHeight="1" x14ac:dyDescent="0.2">
      <c r="A22" s="1"/>
      <c r="B22" s="37" t="str">
        <f>IF('Meine Gewohnheiten'!C17="","",'Meine Gewohnheiten'!C17)</f>
        <v/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38">
        <f t="shared" si="0"/>
        <v>0</v>
      </c>
      <c r="AI22" s="38" t="str">
        <f>IF('Meine Gewohnheiten'!E17="","",'Meine Gewohnheiten'!E17)</f>
        <v/>
      </c>
      <c r="AJ22" s="39" t="str">
        <f t="shared" si="1"/>
        <v/>
      </c>
      <c r="AK22" s="1"/>
      <c r="AL22" s="1"/>
      <c r="AM22" s="1"/>
    </row>
    <row r="23" spans="1:39" ht="22.5" customHeight="1" x14ac:dyDescent="0.2">
      <c r="A23" s="1"/>
      <c r="B23" s="34" t="str">
        <f>IF('Meine Gewohnheiten'!C18="","",'Meine Gewohnheiten'!C18)</f>
        <v/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35">
        <f t="shared" si="0"/>
        <v>0</v>
      </c>
      <c r="AI23" s="35" t="str">
        <f>IF('Meine Gewohnheiten'!E18="","",'Meine Gewohnheiten'!E18)</f>
        <v/>
      </c>
      <c r="AJ23" s="36" t="str">
        <f t="shared" si="1"/>
        <v/>
      </c>
      <c r="AK23" s="1"/>
      <c r="AL23" s="1"/>
      <c r="AM23" s="1"/>
    </row>
    <row r="24" spans="1:39" ht="22.5" customHeight="1" x14ac:dyDescent="0.2">
      <c r="A24" s="1"/>
      <c r="B24" s="37" t="str">
        <f>IF('Meine Gewohnheiten'!C19="","",'Meine Gewohnheiten'!C19)</f>
        <v/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38">
        <f t="shared" si="0"/>
        <v>0</v>
      </c>
      <c r="AI24" s="38" t="str">
        <f>IF('Meine Gewohnheiten'!E19="","",'Meine Gewohnheiten'!E19)</f>
        <v/>
      </c>
      <c r="AJ24" s="39" t="str">
        <f t="shared" si="1"/>
        <v/>
      </c>
      <c r="AK24" s="1"/>
      <c r="AL24" s="1"/>
      <c r="AM24" s="1"/>
    </row>
    <row r="25" spans="1:39" ht="22.5" customHeight="1" x14ac:dyDescent="0.2">
      <c r="A25" s="1"/>
      <c r="B25" s="53" t="s">
        <v>95</v>
      </c>
      <c r="C25" s="54">
        <f>IF(AM$2=0,"",COUNTIF(C15:C24,"x"))</f>
        <v>0</v>
      </c>
      <c r="D25" s="54">
        <f>IF(AM$2=0,"",COUNTIF(D15:D24,"x"))</f>
        <v>0</v>
      </c>
      <c r="E25" s="54">
        <f>IF(AM$2=0,"",COUNTIF(E15:E24,"x"))</f>
        <v>0</v>
      </c>
      <c r="F25" s="54">
        <f>IF(AM$2=0,"",COUNTIF(F15:F24,"x"))</f>
        <v>0</v>
      </c>
      <c r="G25" s="54">
        <f>IF(AM$2=0,"",COUNTIF(G15:G24,"x"))</f>
        <v>0</v>
      </c>
      <c r="H25" s="54">
        <f>IF(AM$2=0,"",COUNTIF(H15:H24,"x"))</f>
        <v>0</v>
      </c>
      <c r="I25" s="54">
        <f>IF(AM$2=0,"",COUNTIF(I15:I24,"x"))</f>
        <v>0</v>
      </c>
      <c r="J25" s="54">
        <f>IF(AM$2=0,"",COUNTIF(J15:J24,"x"))</f>
        <v>0</v>
      </c>
      <c r="K25" s="54">
        <f>IF(AM$2=0,"",COUNTIF(K15:K24,"x"))</f>
        <v>0</v>
      </c>
      <c r="L25" s="54">
        <f>IF(AM$2=0,"",COUNTIF(L15:L24,"x"))</f>
        <v>0</v>
      </c>
      <c r="M25" s="54">
        <f>IF(AM$2=0,"",COUNTIF(M15:M24,"x"))</f>
        <v>0</v>
      </c>
      <c r="N25" s="54">
        <f>IF(AM$2=0,"",COUNTIF(N15:N24,"x"))</f>
        <v>0</v>
      </c>
      <c r="O25" s="54">
        <f>IF(AM$2=0,"",COUNTIF(O15:O24,"x"))</f>
        <v>0</v>
      </c>
      <c r="P25" s="54">
        <f>IF(AM$2=0,"",COUNTIF(P15:P24,"x"))</f>
        <v>0</v>
      </c>
      <c r="Q25" s="54">
        <f>IF(AM$2=0,"",COUNTIF(Q15:Q24,"x"))</f>
        <v>0</v>
      </c>
      <c r="R25" s="54">
        <f>IF(AM$2=0,"",COUNTIF(R15:R24,"x"))</f>
        <v>0</v>
      </c>
      <c r="S25" s="54">
        <f>IF(AM$2=0,"",COUNTIF(S15:S24,"x"))</f>
        <v>0</v>
      </c>
      <c r="T25" s="54">
        <f>IF(AM$2=0,"",COUNTIF(T15:T24,"x"))</f>
        <v>0</v>
      </c>
      <c r="U25" s="54">
        <f>IF(AM$2=0,"",COUNTIF(U15:U24,"x"))</f>
        <v>0</v>
      </c>
      <c r="V25" s="54">
        <f>IF(AM$2=0,"",COUNTIF(V15:V24,"x"))</f>
        <v>0</v>
      </c>
      <c r="W25" s="54">
        <f>IF(AM$2=0,"",COUNTIF(W15:W24,"x"))</f>
        <v>0</v>
      </c>
      <c r="X25" s="54">
        <f>IF(AM$2=0,"",COUNTIF(X15:X24,"x"))</f>
        <v>0</v>
      </c>
      <c r="Y25" s="54">
        <f>IF(AM$2=0,"",COUNTIF(Y15:Y24,"x"))</f>
        <v>0</v>
      </c>
      <c r="Z25" s="54">
        <f>IF(AM$2=0,"",COUNTIF(Z15:Z24,"x"))</f>
        <v>0</v>
      </c>
      <c r="AA25" s="54">
        <f>IF(AM$2=0,"",COUNTIF(AA15:AA24,"x"))</f>
        <v>0</v>
      </c>
      <c r="AB25" s="54">
        <f>IF(AM$2=0,"",COUNTIF(AB15:AB24,"x"))</f>
        <v>0</v>
      </c>
      <c r="AC25" s="54">
        <f>IF(AM$2=0,"",COUNTIF(AC15:AC24,"x"))</f>
        <v>0</v>
      </c>
      <c r="AD25" s="54">
        <f>IF(AM$2=0,"",COUNTIF(AD15:AD24,"x"))</f>
        <v>0</v>
      </c>
      <c r="AE25" s="54">
        <f>IF(AM$2=0,"",COUNTIF(AE15:AE24,"x"))</f>
        <v>0</v>
      </c>
      <c r="AF25" s="54">
        <f>IF(AM$2=0,"",COUNTIF(AF15:AF24,"x"))</f>
        <v>0</v>
      </c>
      <c r="AG25" s="54">
        <f>IF(AM$2=0,"",COUNTIF(AG15:AG24,"x"))</f>
        <v>0</v>
      </c>
      <c r="AH25" s="54">
        <f>SUM(AH15:AH24)</f>
        <v>0</v>
      </c>
      <c r="AI25" s="54">
        <f>SUM(AI15:AI24)</f>
        <v>90</v>
      </c>
      <c r="AJ25" s="55">
        <f>AM7</f>
        <v>0</v>
      </c>
      <c r="AK25" s="1"/>
      <c r="AL25" s="1"/>
      <c r="AM25" s="1"/>
    </row>
  </sheetData>
  <mergeCells count="10">
    <mergeCell ref="B10:AJ10"/>
    <mergeCell ref="B12:AJ12"/>
    <mergeCell ref="C7:I7"/>
    <mergeCell ref="K7:Q7"/>
    <mergeCell ref="S7:Y7"/>
    <mergeCell ref="AA7:AG7"/>
    <mergeCell ref="C8:I8"/>
    <mergeCell ref="K8:Q8"/>
    <mergeCell ref="S8:Y8"/>
    <mergeCell ref="AA8:AG8"/>
  </mergeCells>
  <conditionalFormatting sqref="C15:AG24">
    <cfRule type="cellIs" dxfId="15" priority="2" operator="equal">
      <formula>"x"</formula>
    </cfRule>
  </conditionalFormatting>
  <conditionalFormatting sqref="AJ15:AJ25">
    <cfRule type="cellIs" dxfId="14" priority="3" operator="greaterThanOrEqual">
      <formula>1</formula>
    </cfRule>
  </conditionalFormatting>
  <dataValidations count="1">
    <dataValidation type="list" errorStyle="warning" allowBlank="1" errorTitle="Daily Habit Tracker" error="Bitte nur ein kleines x eintragen (oder leer lassen)." sqref="C15:AG24" xr:uid="{00000000-0002-0000-0700-000000000000}">
      <formula1>"x"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CB8AE"/>
  </sheetPr>
  <dimension ref="A1:AM25"/>
  <sheetViews>
    <sheetView showGridLines="0" zoomScaleNormal="100" workbookViewId="0">
      <pane xSplit="2" ySplit="14" topLeftCell="C15" activePane="bottomRight" state="frozen"/>
      <selection pane="topRight" activeCell="C1" sqref="C1"/>
      <selection pane="bottomLeft" activeCell="A15" sqref="A15"/>
      <selection pane="bottomRight"/>
    </sheetView>
  </sheetViews>
  <sheetFormatPr baseColWidth="10" defaultColWidth="8.6640625" defaultRowHeight="15" x14ac:dyDescent="0.2"/>
  <cols>
    <col min="1" max="1" width="3.83203125" customWidth="1"/>
    <col min="2" max="2" width="29.1640625" customWidth="1"/>
    <col min="3" max="33" width="4.5" customWidth="1"/>
    <col min="35" max="35" width="7.5" customWidth="1"/>
    <col min="37" max="37" width="3.1640625" customWidth="1"/>
    <col min="38" max="39" width="14" hidden="1" customWidth="1"/>
  </cols>
  <sheetData>
    <row r="1" spans="1:39" ht="15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7.25" customHeight="1" x14ac:dyDescent="0.2">
      <c r="A2" s="1"/>
      <c r="B2" s="7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>
        <f>COUNTA('Meine Gewohnheiten'!$C$10:$C$19)</f>
        <v>5</v>
      </c>
    </row>
    <row r="3" spans="1:39" ht="39" customHeight="1" x14ac:dyDescent="0.45">
      <c r="A3" s="1"/>
      <c r="B3" s="8" t="s">
        <v>100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7.25" customHeight="1" x14ac:dyDescent="0.2">
      <c r="A4" s="1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1"/>
      <c r="AH4" s="9"/>
      <c r="AI4" s="9"/>
      <c r="AJ4" s="9"/>
      <c r="AK4" s="1"/>
      <c r="AL4" s="1" t="s">
        <v>75</v>
      </c>
      <c r="AM4" s="1">
        <f>SUM(AH15:AH24)</f>
        <v>0</v>
      </c>
    </row>
    <row r="5" spans="1:39" ht="17.25" customHeight="1" x14ac:dyDescent="0.2">
      <c r="A5" s="1"/>
      <c r="B5" s="12" t="s">
        <v>76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"/>
      <c r="AH5" s="11"/>
      <c r="AI5" s="11"/>
      <c r="AJ5" s="11"/>
      <c r="AK5" s="1"/>
      <c r="AL5" s="1" t="s">
        <v>77</v>
      </c>
      <c r="AM5" s="1">
        <f>MAX(0,SUM(AI15:AI24)-AM4)</f>
        <v>90</v>
      </c>
    </row>
    <row r="6" spans="1:39" ht="17.25" customHeight="1" x14ac:dyDescent="0.2">
      <c r="A6" s="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"/>
      <c r="AH6" s="11"/>
      <c r="AI6" s="11"/>
      <c r="AJ6" s="11"/>
      <c r="AK6" s="1"/>
      <c r="AL6" s="1"/>
      <c r="AM6" s="1">
        <f>IF(AM2=0,0,SUMPRODUCT(--(C25:AF25=AM2)))</f>
        <v>0</v>
      </c>
    </row>
    <row r="7" spans="1:39" ht="27.75" customHeight="1" x14ac:dyDescent="0.2">
      <c r="A7" s="1"/>
      <c r="B7" s="47" t="s">
        <v>78</v>
      </c>
      <c r="C7" s="84" t="s">
        <v>79</v>
      </c>
      <c r="D7" s="84"/>
      <c r="E7" s="84"/>
      <c r="F7" s="84"/>
      <c r="G7" s="84"/>
      <c r="H7" s="84"/>
      <c r="I7" s="84"/>
      <c r="J7" s="43"/>
      <c r="K7" s="85" t="s">
        <v>80</v>
      </c>
      <c r="L7" s="85"/>
      <c r="M7" s="85"/>
      <c r="N7" s="85"/>
      <c r="O7" s="85"/>
      <c r="P7" s="85"/>
      <c r="Q7" s="85"/>
      <c r="R7" s="43"/>
      <c r="S7" s="86" t="s">
        <v>53</v>
      </c>
      <c r="T7" s="86"/>
      <c r="U7" s="86"/>
      <c r="V7" s="86"/>
      <c r="W7" s="86"/>
      <c r="X7" s="86"/>
      <c r="Y7" s="86"/>
      <c r="Z7" s="43"/>
      <c r="AA7" s="87" t="s">
        <v>81</v>
      </c>
      <c r="AB7" s="87"/>
      <c r="AC7" s="87"/>
      <c r="AD7" s="87"/>
      <c r="AE7" s="87"/>
      <c r="AF7" s="87"/>
      <c r="AG7" s="87"/>
      <c r="AH7" s="43"/>
      <c r="AI7" s="43"/>
      <c r="AJ7" s="43"/>
      <c r="AK7" s="1"/>
      <c r="AL7" s="1"/>
      <c r="AM7" s="1">
        <f>IF(SUM(AI15:AI24)=0,0,AM4/SUM(AI15:AI24))</f>
        <v>0</v>
      </c>
    </row>
    <row r="8" spans="1:39" ht="29.25" customHeight="1" x14ac:dyDescent="0.2">
      <c r="A8" s="1"/>
      <c r="B8" s="11"/>
      <c r="C8" s="88">
        <f>AM4</f>
        <v>0</v>
      </c>
      <c r="D8" s="88"/>
      <c r="E8" s="88"/>
      <c r="F8" s="88"/>
      <c r="G8" s="88"/>
      <c r="H8" s="88"/>
      <c r="I8" s="88"/>
      <c r="J8" s="11"/>
      <c r="K8" s="89">
        <f>AM7</f>
        <v>0</v>
      </c>
      <c r="L8" s="89"/>
      <c r="M8" s="89"/>
      <c r="N8" s="89"/>
      <c r="O8" s="89"/>
      <c r="P8" s="89"/>
      <c r="Q8" s="89"/>
      <c r="R8" s="11"/>
      <c r="S8" s="90">
        <f>AM6</f>
        <v>0</v>
      </c>
      <c r="T8" s="90"/>
      <c r="U8" s="90"/>
      <c r="V8" s="90"/>
      <c r="W8" s="90"/>
      <c r="X8" s="90"/>
      <c r="Y8" s="90"/>
      <c r="Z8" s="11"/>
      <c r="AA8" s="87" t="str">
        <f>IF(SUM(AH15:AH24)=0,"",INDEX(B15:B24,MATCH(MAX(AH15:AH24),AH15:AH24,0)))</f>
        <v/>
      </c>
      <c r="AB8" s="87"/>
      <c r="AC8" s="87"/>
      <c r="AD8" s="87"/>
      <c r="AE8" s="87"/>
      <c r="AF8" s="87"/>
      <c r="AG8" s="87"/>
      <c r="AH8" s="11"/>
      <c r="AI8" s="11"/>
      <c r="AJ8" s="11"/>
      <c r="AK8" s="1"/>
      <c r="AL8" s="1"/>
      <c r="AM8" s="1"/>
    </row>
    <row r="9" spans="1:39" ht="15.75" customHeight="1" x14ac:dyDescent="0.2">
      <c r="A9" s="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"/>
      <c r="AH9" s="11"/>
      <c r="AI9" s="11"/>
      <c r="AJ9" s="11"/>
      <c r="AK9" s="1"/>
      <c r="AL9" s="1"/>
      <c r="AM9" s="1"/>
    </row>
    <row r="10" spans="1:39" ht="27.75" customHeight="1" x14ac:dyDescent="0.2">
      <c r="A10" s="1"/>
      <c r="B10" s="82" t="s">
        <v>82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1"/>
      <c r="AL10" s="1"/>
      <c r="AM10" s="1"/>
    </row>
    <row r="11" spans="1:39" ht="15.75" customHeight="1" x14ac:dyDescent="0.2">
      <c r="A11" s="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"/>
      <c r="AH11" s="11"/>
      <c r="AI11" s="11"/>
      <c r="AJ11" s="11"/>
      <c r="AK11" s="1"/>
      <c r="AL11" s="1"/>
      <c r="AM11" s="1"/>
    </row>
    <row r="12" spans="1:39" ht="29.25" customHeight="1" x14ac:dyDescent="0.2">
      <c r="A12" s="1"/>
      <c r="B12" s="83" t="s">
        <v>83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1"/>
      <c r="AL12" s="1"/>
      <c r="AM12" s="1"/>
    </row>
    <row r="13" spans="1:39" ht="13.5" customHeight="1" x14ac:dyDescent="0.2">
      <c r="A13" s="1"/>
      <c r="B13" s="1"/>
      <c r="C13" s="49" t="s">
        <v>88</v>
      </c>
      <c r="D13" s="49" t="s">
        <v>89</v>
      </c>
      <c r="E13" s="49" t="s">
        <v>90</v>
      </c>
      <c r="F13" s="49" t="s">
        <v>84</v>
      </c>
      <c r="G13" s="49" t="s">
        <v>85</v>
      </c>
      <c r="H13" s="49" t="s">
        <v>86</v>
      </c>
      <c r="I13" s="49" t="s">
        <v>87</v>
      </c>
      <c r="J13" s="49" t="s">
        <v>88</v>
      </c>
      <c r="K13" s="49" t="s">
        <v>89</v>
      </c>
      <c r="L13" s="49" t="s">
        <v>90</v>
      </c>
      <c r="M13" s="49" t="s">
        <v>84</v>
      </c>
      <c r="N13" s="49" t="s">
        <v>85</v>
      </c>
      <c r="O13" s="49" t="s">
        <v>86</v>
      </c>
      <c r="P13" s="49" t="s">
        <v>87</v>
      </c>
      <c r="Q13" s="49" t="s">
        <v>88</v>
      </c>
      <c r="R13" s="49" t="s">
        <v>89</v>
      </c>
      <c r="S13" s="49" t="s">
        <v>90</v>
      </c>
      <c r="T13" s="49" t="s">
        <v>84</v>
      </c>
      <c r="U13" s="49" t="s">
        <v>85</v>
      </c>
      <c r="V13" s="49" t="s">
        <v>86</v>
      </c>
      <c r="W13" s="49" t="s">
        <v>87</v>
      </c>
      <c r="X13" s="49" t="s">
        <v>88</v>
      </c>
      <c r="Y13" s="49" t="s">
        <v>89</v>
      </c>
      <c r="Z13" s="49" t="s">
        <v>90</v>
      </c>
      <c r="AA13" s="49" t="s">
        <v>84</v>
      </c>
      <c r="AB13" s="49" t="s">
        <v>85</v>
      </c>
      <c r="AC13" s="49" t="s">
        <v>86</v>
      </c>
      <c r="AD13" s="49" t="s">
        <v>87</v>
      </c>
      <c r="AE13" s="49" t="s">
        <v>88</v>
      </c>
      <c r="AF13" s="49" t="s">
        <v>89</v>
      </c>
      <c r="AG13" s="1"/>
      <c r="AH13" s="1"/>
      <c r="AI13" s="1"/>
      <c r="AJ13" s="1"/>
      <c r="AK13" s="1"/>
      <c r="AL13" s="1"/>
      <c r="AM13" s="1"/>
    </row>
    <row r="14" spans="1:39" ht="20.25" customHeight="1" x14ac:dyDescent="0.2">
      <c r="A14" s="1"/>
      <c r="B14" s="14" t="s">
        <v>33</v>
      </c>
      <c r="C14" s="50">
        <v>1</v>
      </c>
      <c r="D14" s="50">
        <v>2</v>
      </c>
      <c r="E14" s="50">
        <v>3</v>
      </c>
      <c r="F14" s="50">
        <v>4</v>
      </c>
      <c r="G14" s="50">
        <v>5</v>
      </c>
      <c r="H14" s="50">
        <v>6</v>
      </c>
      <c r="I14" s="50">
        <v>7</v>
      </c>
      <c r="J14" s="50">
        <v>8</v>
      </c>
      <c r="K14" s="50">
        <v>9</v>
      </c>
      <c r="L14" s="50">
        <v>10</v>
      </c>
      <c r="M14" s="50">
        <v>11</v>
      </c>
      <c r="N14" s="50">
        <v>12</v>
      </c>
      <c r="O14" s="50">
        <v>13</v>
      </c>
      <c r="P14" s="50">
        <v>14</v>
      </c>
      <c r="Q14" s="50">
        <v>15</v>
      </c>
      <c r="R14" s="50">
        <v>16</v>
      </c>
      <c r="S14" s="50">
        <v>17</v>
      </c>
      <c r="T14" s="50">
        <v>18</v>
      </c>
      <c r="U14" s="50">
        <v>19</v>
      </c>
      <c r="V14" s="50">
        <v>20</v>
      </c>
      <c r="W14" s="50">
        <v>21</v>
      </c>
      <c r="X14" s="50">
        <v>22</v>
      </c>
      <c r="Y14" s="50">
        <v>23</v>
      </c>
      <c r="Z14" s="50">
        <v>24</v>
      </c>
      <c r="AA14" s="50">
        <v>25</v>
      </c>
      <c r="AB14" s="50">
        <v>26</v>
      </c>
      <c r="AC14" s="50">
        <v>27</v>
      </c>
      <c r="AD14" s="50">
        <v>28</v>
      </c>
      <c r="AE14" s="50">
        <v>29</v>
      </c>
      <c r="AF14" s="50">
        <v>30</v>
      </c>
      <c r="AG14" s="1"/>
      <c r="AH14" s="50" t="s">
        <v>91</v>
      </c>
      <c r="AI14" s="50" t="s">
        <v>92</v>
      </c>
      <c r="AJ14" s="50" t="s">
        <v>93</v>
      </c>
      <c r="AK14" s="1"/>
      <c r="AL14" s="1"/>
      <c r="AM14" s="1"/>
    </row>
    <row r="15" spans="1:39" ht="22.5" customHeight="1" x14ac:dyDescent="0.2">
      <c r="A15" s="1"/>
      <c r="B15" s="34" t="str">
        <f>IF('Meine Gewohnheiten'!C10="","",'Meine Gewohnheiten'!C10)</f>
        <v>10 Minuten Bewegung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1"/>
      <c r="AH15" s="35">
        <f t="shared" ref="AH15:AH24" si="0">COUNTIF(C15:AF15,"x")</f>
        <v>0</v>
      </c>
      <c r="AI15" s="35">
        <f>IF('Meine Gewohnheiten'!E10="","",'Meine Gewohnheiten'!E10)</f>
        <v>20</v>
      </c>
      <c r="AJ15" s="36">
        <f t="shared" ref="AJ15:AJ24" si="1">IF(OR(AI15="",AI15=0),"",AH15/AI15)</f>
        <v>0</v>
      </c>
      <c r="AK15" s="1"/>
      <c r="AL15" s="1"/>
      <c r="AM15" s="1"/>
    </row>
    <row r="16" spans="1:39" ht="22.5" customHeight="1" x14ac:dyDescent="0.2">
      <c r="A16" s="1"/>
      <c r="B16" s="37" t="str">
        <f>IF('Meine Gewohnheiten'!C11="","",'Meine Gewohnheiten'!C11)</f>
        <v>Ausgaben notieren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1"/>
      <c r="AH16" s="38">
        <f t="shared" si="0"/>
        <v>0</v>
      </c>
      <c r="AI16" s="38">
        <f>IF('Meine Gewohnheiten'!E11="","",'Meine Gewohnheiten'!E11)</f>
        <v>25</v>
      </c>
      <c r="AJ16" s="39">
        <f t="shared" si="1"/>
        <v>0</v>
      </c>
      <c r="AK16" s="1"/>
      <c r="AL16" s="1"/>
      <c r="AM16" s="1"/>
    </row>
    <row r="17" spans="1:39" ht="22.5" customHeight="1" x14ac:dyDescent="0.2">
      <c r="A17" s="1"/>
      <c r="B17" s="34" t="str">
        <f>IF('Meine Gewohnheiten'!C12="","",'Meine Gewohnheiten'!C12)</f>
        <v>10 Seiten lesen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1"/>
      <c r="AH17" s="35">
        <f t="shared" si="0"/>
        <v>0</v>
      </c>
      <c r="AI17" s="35">
        <f>IF('Meine Gewohnheiten'!E12="","",'Meine Gewohnheiten'!E12)</f>
        <v>15</v>
      </c>
      <c r="AJ17" s="36">
        <f t="shared" si="1"/>
        <v>0</v>
      </c>
      <c r="AK17" s="1"/>
      <c r="AL17" s="1"/>
      <c r="AM17" s="1"/>
    </row>
    <row r="18" spans="1:39" ht="22.5" customHeight="1" x14ac:dyDescent="0.2">
      <c r="A18" s="1"/>
      <c r="B18" s="37" t="str">
        <f>IF('Meine Gewohnheiten'!C13="","",'Meine Gewohnheiten'!C13)</f>
        <v>5 € in den Spartopf</v>
      </c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1"/>
      <c r="AH18" s="38">
        <f t="shared" si="0"/>
        <v>0</v>
      </c>
      <c r="AI18" s="38">
        <f>IF('Meine Gewohnheiten'!E13="","",'Meine Gewohnheiten'!E13)</f>
        <v>12</v>
      </c>
      <c r="AJ18" s="39">
        <f t="shared" si="1"/>
        <v>0</v>
      </c>
      <c r="AK18" s="1"/>
      <c r="AL18" s="1"/>
      <c r="AM18" s="1"/>
    </row>
    <row r="19" spans="1:39" ht="22.5" customHeight="1" x14ac:dyDescent="0.2">
      <c r="A19" s="1"/>
      <c r="B19" s="34" t="str">
        <f>IF('Meine Gewohnheiten'!C14="","",'Meine Gewohnheiten'!C14)</f>
        <v>Abendroutine ohne Handy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1"/>
      <c r="AH19" s="35">
        <f t="shared" si="0"/>
        <v>0</v>
      </c>
      <c r="AI19" s="35">
        <f>IF('Meine Gewohnheiten'!E14="","",'Meine Gewohnheiten'!E14)</f>
        <v>18</v>
      </c>
      <c r="AJ19" s="36">
        <f t="shared" si="1"/>
        <v>0</v>
      </c>
      <c r="AK19" s="1"/>
      <c r="AL19" s="1"/>
      <c r="AM19" s="1"/>
    </row>
    <row r="20" spans="1:39" ht="22.5" customHeight="1" x14ac:dyDescent="0.2">
      <c r="A20" s="1"/>
      <c r="B20" s="37" t="str">
        <f>IF('Meine Gewohnheiten'!C15="","",'Meine Gewohnheiten'!C15)</f>
        <v/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1"/>
      <c r="AH20" s="38">
        <f t="shared" si="0"/>
        <v>0</v>
      </c>
      <c r="AI20" s="38" t="str">
        <f>IF('Meine Gewohnheiten'!E15="","",'Meine Gewohnheiten'!E15)</f>
        <v/>
      </c>
      <c r="AJ20" s="39" t="str">
        <f t="shared" si="1"/>
        <v/>
      </c>
      <c r="AK20" s="1"/>
      <c r="AL20" s="1"/>
      <c r="AM20" s="1"/>
    </row>
    <row r="21" spans="1:39" ht="22.5" customHeight="1" x14ac:dyDescent="0.2">
      <c r="A21" s="1"/>
      <c r="B21" s="34" t="str">
        <f>IF('Meine Gewohnheiten'!C16="","",'Meine Gewohnheiten'!C16)</f>
        <v/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1"/>
      <c r="AH21" s="35">
        <f t="shared" si="0"/>
        <v>0</v>
      </c>
      <c r="AI21" s="35" t="str">
        <f>IF('Meine Gewohnheiten'!E16="","",'Meine Gewohnheiten'!E16)</f>
        <v/>
      </c>
      <c r="AJ21" s="36" t="str">
        <f t="shared" si="1"/>
        <v/>
      </c>
      <c r="AK21" s="1"/>
      <c r="AL21" s="1"/>
      <c r="AM21" s="1"/>
    </row>
    <row r="22" spans="1:39" ht="22.5" customHeight="1" x14ac:dyDescent="0.2">
      <c r="A22" s="1"/>
      <c r="B22" s="37" t="str">
        <f>IF('Meine Gewohnheiten'!C17="","",'Meine Gewohnheiten'!C17)</f>
        <v/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1"/>
      <c r="AH22" s="38">
        <f t="shared" si="0"/>
        <v>0</v>
      </c>
      <c r="AI22" s="38" t="str">
        <f>IF('Meine Gewohnheiten'!E17="","",'Meine Gewohnheiten'!E17)</f>
        <v/>
      </c>
      <c r="AJ22" s="39" t="str">
        <f t="shared" si="1"/>
        <v/>
      </c>
      <c r="AK22" s="1"/>
      <c r="AL22" s="1"/>
      <c r="AM22" s="1"/>
    </row>
    <row r="23" spans="1:39" ht="22.5" customHeight="1" x14ac:dyDescent="0.2">
      <c r="A23" s="1"/>
      <c r="B23" s="34" t="str">
        <f>IF('Meine Gewohnheiten'!C18="","",'Meine Gewohnheiten'!C18)</f>
        <v/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1"/>
      <c r="AH23" s="35">
        <f t="shared" si="0"/>
        <v>0</v>
      </c>
      <c r="AI23" s="35" t="str">
        <f>IF('Meine Gewohnheiten'!E18="","",'Meine Gewohnheiten'!E18)</f>
        <v/>
      </c>
      <c r="AJ23" s="36" t="str">
        <f t="shared" si="1"/>
        <v/>
      </c>
      <c r="AK23" s="1"/>
      <c r="AL23" s="1"/>
      <c r="AM23" s="1"/>
    </row>
    <row r="24" spans="1:39" ht="22.5" customHeight="1" x14ac:dyDescent="0.2">
      <c r="A24" s="1"/>
      <c r="B24" s="37" t="str">
        <f>IF('Meine Gewohnheiten'!C19="","",'Meine Gewohnheiten'!C19)</f>
        <v/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1"/>
      <c r="AH24" s="38">
        <f t="shared" si="0"/>
        <v>0</v>
      </c>
      <c r="AI24" s="38" t="str">
        <f>IF('Meine Gewohnheiten'!E19="","",'Meine Gewohnheiten'!E19)</f>
        <v/>
      </c>
      <c r="AJ24" s="39" t="str">
        <f t="shared" si="1"/>
        <v/>
      </c>
      <c r="AK24" s="1"/>
      <c r="AL24" s="1"/>
      <c r="AM24" s="1"/>
    </row>
    <row r="25" spans="1:39" ht="22.5" customHeight="1" x14ac:dyDescent="0.2">
      <c r="A25" s="1"/>
      <c r="B25" s="53" t="s">
        <v>95</v>
      </c>
      <c r="C25" s="54">
        <f>IF(AM$2=0,"",COUNTIF(C15:C24,"x"))</f>
        <v>0</v>
      </c>
      <c r="D25" s="54">
        <f>IF(AM$2=0,"",COUNTIF(D15:D24,"x"))</f>
        <v>0</v>
      </c>
      <c r="E25" s="54">
        <f>IF(AM$2=0,"",COUNTIF(E15:E24,"x"))</f>
        <v>0</v>
      </c>
      <c r="F25" s="54">
        <f>IF(AM$2=0,"",COUNTIF(F15:F24,"x"))</f>
        <v>0</v>
      </c>
      <c r="G25" s="54">
        <f>IF(AM$2=0,"",COUNTIF(G15:G24,"x"))</f>
        <v>0</v>
      </c>
      <c r="H25" s="54">
        <f>IF(AM$2=0,"",COUNTIF(H15:H24,"x"))</f>
        <v>0</v>
      </c>
      <c r="I25" s="54">
        <f>IF(AM$2=0,"",COUNTIF(I15:I24,"x"))</f>
        <v>0</v>
      </c>
      <c r="J25" s="54">
        <f>IF(AM$2=0,"",COUNTIF(J15:J24,"x"))</f>
        <v>0</v>
      </c>
      <c r="K25" s="54">
        <f>IF(AM$2=0,"",COUNTIF(K15:K24,"x"))</f>
        <v>0</v>
      </c>
      <c r="L25" s="54">
        <f>IF(AM$2=0,"",COUNTIF(L15:L24,"x"))</f>
        <v>0</v>
      </c>
      <c r="M25" s="54">
        <f>IF(AM$2=0,"",COUNTIF(M15:M24,"x"))</f>
        <v>0</v>
      </c>
      <c r="N25" s="54">
        <f>IF(AM$2=0,"",COUNTIF(N15:N24,"x"))</f>
        <v>0</v>
      </c>
      <c r="O25" s="54">
        <f>IF(AM$2=0,"",COUNTIF(O15:O24,"x"))</f>
        <v>0</v>
      </c>
      <c r="P25" s="54">
        <f>IF(AM$2=0,"",COUNTIF(P15:P24,"x"))</f>
        <v>0</v>
      </c>
      <c r="Q25" s="54">
        <f>IF(AM$2=0,"",COUNTIF(Q15:Q24,"x"))</f>
        <v>0</v>
      </c>
      <c r="R25" s="54">
        <f>IF(AM$2=0,"",COUNTIF(R15:R24,"x"))</f>
        <v>0</v>
      </c>
      <c r="S25" s="54">
        <f>IF(AM$2=0,"",COUNTIF(S15:S24,"x"))</f>
        <v>0</v>
      </c>
      <c r="T25" s="54">
        <f>IF(AM$2=0,"",COUNTIF(T15:T24,"x"))</f>
        <v>0</v>
      </c>
      <c r="U25" s="54">
        <f>IF(AM$2=0,"",COUNTIF(U15:U24,"x"))</f>
        <v>0</v>
      </c>
      <c r="V25" s="54">
        <f>IF(AM$2=0,"",COUNTIF(V15:V24,"x"))</f>
        <v>0</v>
      </c>
      <c r="W25" s="54">
        <f>IF(AM$2=0,"",COUNTIF(W15:W24,"x"))</f>
        <v>0</v>
      </c>
      <c r="X25" s="54">
        <f>IF(AM$2=0,"",COUNTIF(X15:X24,"x"))</f>
        <v>0</v>
      </c>
      <c r="Y25" s="54">
        <f>IF(AM$2=0,"",COUNTIF(Y15:Y24,"x"))</f>
        <v>0</v>
      </c>
      <c r="Z25" s="54">
        <f>IF(AM$2=0,"",COUNTIF(Z15:Z24,"x"))</f>
        <v>0</v>
      </c>
      <c r="AA25" s="54">
        <f>IF(AM$2=0,"",COUNTIF(AA15:AA24,"x"))</f>
        <v>0</v>
      </c>
      <c r="AB25" s="54">
        <f>IF(AM$2=0,"",COUNTIF(AB15:AB24,"x"))</f>
        <v>0</v>
      </c>
      <c r="AC25" s="54">
        <f>IF(AM$2=0,"",COUNTIF(AC15:AC24,"x"))</f>
        <v>0</v>
      </c>
      <c r="AD25" s="54">
        <f>IF(AM$2=0,"",COUNTIF(AD15:AD24,"x"))</f>
        <v>0</v>
      </c>
      <c r="AE25" s="54">
        <f>IF(AM$2=0,"",COUNTIF(AE15:AE24,"x"))</f>
        <v>0</v>
      </c>
      <c r="AF25" s="54">
        <f>IF(AM$2=0,"",COUNTIF(AF15:AF24,"x"))</f>
        <v>0</v>
      </c>
      <c r="AG25" s="56"/>
      <c r="AH25" s="54">
        <f>SUM(AH15:AH24)</f>
        <v>0</v>
      </c>
      <c r="AI25" s="54">
        <f>SUM(AI15:AI24)</f>
        <v>90</v>
      </c>
      <c r="AJ25" s="55">
        <f>AM7</f>
        <v>0</v>
      </c>
      <c r="AK25" s="1"/>
      <c r="AL25" s="1"/>
      <c r="AM25" s="1"/>
    </row>
  </sheetData>
  <mergeCells count="10">
    <mergeCell ref="B10:AJ10"/>
    <mergeCell ref="B12:AJ12"/>
    <mergeCell ref="C7:I7"/>
    <mergeCell ref="K7:Q7"/>
    <mergeCell ref="S7:Y7"/>
    <mergeCell ref="AA7:AG7"/>
    <mergeCell ref="C8:I8"/>
    <mergeCell ref="K8:Q8"/>
    <mergeCell ref="S8:Y8"/>
    <mergeCell ref="AA8:AG8"/>
  </mergeCells>
  <conditionalFormatting sqref="C15:AF24">
    <cfRule type="cellIs" dxfId="13" priority="2" operator="equal">
      <formula>"x"</formula>
    </cfRule>
  </conditionalFormatting>
  <conditionalFormatting sqref="AJ15:AJ25">
    <cfRule type="cellIs" dxfId="12" priority="3" operator="greaterThanOrEqual">
      <formula>1</formula>
    </cfRule>
  </conditionalFormatting>
  <dataValidations count="1">
    <dataValidation type="list" errorStyle="warning" allowBlank="1" errorTitle="Daily Habit Tracker" error="Bitte nur ein kleines x eintragen (oder leer lassen)." sqref="C15:AF24" xr:uid="{00000000-0002-0000-0800-000000000000}">
      <formula1>"x"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Starte hier</vt:lpstr>
      <vt:lpstr>Meine Gewohnheiten</vt:lpstr>
      <vt:lpstr>Jahresübersicht</vt:lpstr>
      <vt:lpstr>Januar</vt:lpstr>
      <vt:lpstr>Februar</vt:lpstr>
      <vt:lpstr>März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fhoch3</dc:creator>
  <cp:keywords/>
  <dc:description/>
  <cp:lastModifiedBy>TB</cp:lastModifiedBy>
  <cp:revision>11</cp:revision>
  <dcterms:created xsi:type="dcterms:W3CDTF">2026-07-16T07:22:55Z</dcterms:created>
  <dcterms:modified xsi:type="dcterms:W3CDTF">2026-07-31T15:49:20Z</dcterms:modified>
  <cp:category/>
  <dc:language>en-US</dc:language>
</cp:coreProperties>
</file>